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655" yWindow="15" windowWidth="9060" windowHeight="12270"/>
  </bookViews>
  <sheets>
    <sheet name="입국" sheetId="1" r:id="rId1"/>
    <sheet name="출국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X4" i="2"/>
  <c r="IY226" i="1"/>
  <c r="IY193"/>
  <c r="IY130"/>
  <c r="IY71"/>
  <c r="IY45"/>
  <c r="IY9" s="1"/>
  <c r="IY46"/>
  <c r="IY6" l="1"/>
  <c r="IY4" s="1"/>
  <c r="IX226"/>
  <c r="IX193"/>
  <c r="IX130"/>
  <c r="IX71"/>
  <c r="IX46"/>
  <c r="IX45"/>
  <c r="IX9" s="1"/>
  <c r="IX6" l="1"/>
  <c r="IX4" s="1"/>
  <c r="IV4" i="2"/>
  <c r="IW130" i="1" l="1"/>
  <c r="IW71"/>
  <c r="IW45"/>
  <c r="IW9" s="1"/>
  <c r="IW226"/>
  <c r="IW193"/>
  <c r="IW46"/>
  <c r="IV226"/>
  <c r="IV193"/>
  <c r="IV130"/>
  <c r="IV71"/>
  <c r="IV46"/>
  <c r="IV45"/>
  <c r="IU45"/>
  <c r="IV9"/>
  <c r="IW6" l="1"/>
  <c r="IW4" s="1"/>
  <c r="IV6"/>
  <c r="IV4" s="1"/>
  <c r="IT4" i="2"/>
  <c r="IT4" i="1"/>
  <c r="IT6"/>
  <c r="IU46"/>
  <c r="IU226" l="1"/>
  <c r="IU193"/>
  <c r="IU130"/>
  <c r="IU71"/>
  <c r="IU9"/>
  <c r="IU6" l="1"/>
  <c r="IU4" s="1"/>
  <c r="IT226"/>
  <c r="IT46"/>
  <c r="IT71"/>
  <c r="IT45"/>
  <c r="IT130"/>
  <c r="IT193"/>
  <c r="IT9" l="1"/>
  <c r="IP7" i="2"/>
  <c r="IP6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JA4"/>
  <c r="IZ4"/>
  <c r="IY4"/>
  <c r="IW4"/>
  <c r="IU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C4" s="1"/>
  <c r="ID4"/>
  <c r="IB4"/>
  <c r="IA4"/>
  <c r="HZ4"/>
  <c r="HY4"/>
  <c r="HX4"/>
  <c r="HW4"/>
  <c r="HV4"/>
  <c r="HU4"/>
  <c r="HT4"/>
  <c r="HS4"/>
  <c r="HR4"/>
  <c r="HQ4"/>
  <c r="HP4"/>
  <c r="HO4"/>
  <c r="HN4"/>
  <c r="HH4"/>
  <c r="HG4"/>
  <c r="HF4"/>
  <c r="HE4"/>
  <c r="HD4"/>
  <c r="HC4"/>
  <c r="HB4"/>
  <c r="HA4"/>
  <c r="GZ4"/>
  <c r="GW4"/>
  <c r="GV4"/>
  <c r="GU4"/>
  <c r="GT4"/>
  <c r="GS4"/>
  <c r="GP4" s="1"/>
  <c r="GK4"/>
  <c r="GJ4"/>
  <c r="GI4"/>
  <c r="GH4"/>
  <c r="GC4" s="1"/>
  <c r="GF4"/>
  <c r="GA4"/>
  <c r="FZ4"/>
  <c r="FY4"/>
  <c r="FX4"/>
  <c r="FW4"/>
  <c r="FV4"/>
  <c r="FU4"/>
  <c r="FT4"/>
  <c r="FS4"/>
  <c r="FR4"/>
  <c r="FP4" s="1"/>
  <c r="FQ4"/>
  <c r="FO4"/>
  <c r="FM4"/>
  <c r="FC4" s="1"/>
  <c r="FL4"/>
  <c r="EU4"/>
  <c r="EP4" s="1"/>
  <c r="EK4"/>
  <c r="EI4"/>
  <c r="EH4"/>
  <c r="EG4"/>
  <c r="EF4"/>
  <c r="EE4"/>
  <c r="ED4"/>
  <c r="EC4" s="1"/>
  <c r="P4"/>
  <c r="O4"/>
  <c r="N4"/>
  <c r="M4"/>
  <c r="L4"/>
  <c r="K4"/>
  <c r="J4"/>
  <c r="I4"/>
  <c r="H4"/>
  <c r="G4"/>
  <c r="F4"/>
  <c r="E4"/>
  <c r="D4"/>
  <c r="C4"/>
  <c r="IQ270" i="1"/>
  <c r="IQ288"/>
  <c r="IQ7"/>
  <c r="IQ45"/>
  <c r="IQ291"/>
  <c r="IR226"/>
  <c r="IQ226" s="1"/>
  <c r="IR193"/>
  <c r="IQ193" s="1"/>
  <c r="IR46"/>
  <c r="IR9"/>
  <c r="IQ9" s="1"/>
  <c r="IQ13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82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3"/>
  <c r="IQ158"/>
  <c r="IQ161"/>
  <c r="IQ164"/>
  <c r="IQ165"/>
  <c r="IQ166"/>
  <c r="IQ169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46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49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0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D226" s="1"/>
  <c r="HC226"/>
  <c r="HB226"/>
  <c r="HA226"/>
  <c r="GZ226"/>
  <c r="GY226"/>
  <c r="GX226"/>
  <c r="GW226"/>
  <c r="GV226"/>
  <c r="GU226"/>
  <c r="GT226"/>
  <c r="GS226"/>
  <c r="GR226"/>
  <c r="GQ226" s="1"/>
  <c r="GP226"/>
  <c r="GO226"/>
  <c r="GN226"/>
  <c r="GM226"/>
  <c r="GL226"/>
  <c r="GK226"/>
  <c r="GJ226"/>
  <c r="GI226"/>
  <c r="GF226"/>
  <c r="GE226"/>
  <c r="GD226" s="1"/>
  <c r="GC226"/>
  <c r="GB226"/>
  <c r="GA226"/>
  <c r="FZ226"/>
  <c r="FY226"/>
  <c r="FX226"/>
  <c r="FW226"/>
  <c r="FV226"/>
  <c r="FU226"/>
  <c r="FT226"/>
  <c r="FS226"/>
  <c r="FR226"/>
  <c r="FQ226" s="1"/>
  <c r="FP226"/>
  <c r="FO226"/>
  <c r="FN226"/>
  <c r="FN6" s="1"/>
  <c r="FN4" s="1"/>
  <c r="FM226"/>
  <c r="FL226"/>
  <c r="FK226"/>
  <c r="FJ226"/>
  <c r="FJ6" s="1"/>
  <c r="FJ4" s="1"/>
  <c r="FD4" s="1"/>
  <c r="FI226"/>
  <c r="FH226"/>
  <c r="FG226"/>
  <c r="FF226"/>
  <c r="FD226" s="1"/>
  <c r="FE226"/>
  <c r="FC226"/>
  <c r="FB226"/>
  <c r="FA226"/>
  <c r="EZ226"/>
  <c r="EY226"/>
  <c r="EX226"/>
  <c r="EW226"/>
  <c r="EV226"/>
  <c r="EU226"/>
  <c r="ER226"/>
  <c r="EQ226" s="1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D193" s="1"/>
  <c r="HC193"/>
  <c r="HB193"/>
  <c r="HA193"/>
  <c r="GZ193"/>
  <c r="GY193"/>
  <c r="GX193"/>
  <c r="GW193"/>
  <c r="GV193"/>
  <c r="GU193"/>
  <c r="GT193"/>
  <c r="GS193"/>
  <c r="GQ193" s="1"/>
  <c r="GR193"/>
  <c r="GL193"/>
  <c r="GK193"/>
  <c r="GJ193"/>
  <c r="GI193"/>
  <c r="GG193"/>
  <c r="GF193"/>
  <c r="GE193"/>
  <c r="GD193" s="1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 s="1"/>
  <c r="FC193"/>
  <c r="FB193"/>
  <c r="FA193"/>
  <c r="EZ193"/>
  <c r="EY193"/>
  <c r="EX193"/>
  <c r="EW193"/>
  <c r="EV193"/>
  <c r="EU193"/>
  <c r="ER193"/>
  <c r="EQ193"/>
  <c r="EP193"/>
  <c r="EO193"/>
  <c r="EN193"/>
  <c r="EM193"/>
  <c r="EL193"/>
  <c r="EK193"/>
  <c r="EJ193"/>
  <c r="EI193"/>
  <c r="EG193"/>
  <c r="EF193"/>
  <c r="EE193"/>
  <c r="HQ192"/>
  <c r="ID191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D179"/>
  <c r="HC179"/>
  <c r="HC130" s="1"/>
  <c r="HB179"/>
  <c r="GZ179"/>
  <c r="GY179"/>
  <c r="GY130" s="1"/>
  <c r="GW179"/>
  <c r="GV179"/>
  <c r="GU179"/>
  <c r="GT179"/>
  <c r="GT130" s="1"/>
  <c r="GE179"/>
  <c r="GD179"/>
  <c r="GC179"/>
  <c r="GB179"/>
  <c r="GA179"/>
  <c r="FZ179"/>
  <c r="FY179"/>
  <c r="FX179"/>
  <c r="FW179"/>
  <c r="FV179"/>
  <c r="FU179"/>
  <c r="FT179"/>
  <c r="FS179"/>
  <c r="FR179"/>
  <c r="FQ179"/>
  <c r="FP179"/>
  <c r="FO179"/>
  <c r="FN179"/>
  <c r="FD179"/>
  <c r="ER179"/>
  <c r="ER130" s="1"/>
  <c r="EL179"/>
  <c r="EK179"/>
  <c r="EK130" s="1"/>
  <c r="EJ179"/>
  <c r="EJ130" s="1"/>
  <c r="EI179"/>
  <c r="EH179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D130" s="1"/>
  <c r="HB130"/>
  <c r="HA130"/>
  <c r="GZ130"/>
  <c r="GX130"/>
  <c r="GW130"/>
  <c r="GV130"/>
  <c r="GU130"/>
  <c r="GS130"/>
  <c r="GR130"/>
  <c r="GL130"/>
  <c r="GK130"/>
  <c r="GJ130"/>
  <c r="GI130"/>
  <c r="GH130"/>
  <c r="GG130"/>
  <c r="GF130"/>
  <c r="GE130"/>
  <c r="GC130"/>
  <c r="GB130"/>
  <c r="GA130"/>
  <c r="FZ130"/>
  <c r="FY130"/>
  <c r="FX130"/>
  <c r="FW130"/>
  <c r="FV130"/>
  <c r="FQ130" s="1"/>
  <c r="FU130"/>
  <c r="FT130"/>
  <c r="FS130"/>
  <c r="FR130"/>
  <c r="FP130"/>
  <c r="FO130"/>
  <c r="FN130"/>
  <c r="FM130"/>
  <c r="FL130"/>
  <c r="FK130"/>
  <c r="FJ130"/>
  <c r="FI130"/>
  <c r="FH130"/>
  <c r="FG130"/>
  <c r="FF130"/>
  <c r="FE130"/>
  <c r="FD130" s="1"/>
  <c r="FC130"/>
  <c r="FB130"/>
  <c r="FA130"/>
  <c r="EZ130"/>
  <c r="EY130"/>
  <c r="EX130"/>
  <c r="EW130"/>
  <c r="EV130"/>
  <c r="EU130"/>
  <c r="EP130"/>
  <c r="EO130"/>
  <c r="EN130"/>
  <c r="EM130"/>
  <c r="EL130"/>
  <c r="EI130"/>
  <c r="EH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D71" s="1"/>
  <c r="HC71"/>
  <c r="HB71"/>
  <c r="HA71"/>
  <c r="HA6" s="1"/>
  <c r="HA4" s="1"/>
  <c r="GZ71"/>
  <c r="GY71"/>
  <c r="GX71"/>
  <c r="GW71"/>
  <c r="GW6" s="1"/>
  <c r="GW4" s="1"/>
  <c r="GV71"/>
  <c r="GU71"/>
  <c r="GT71"/>
  <c r="GS71"/>
  <c r="GR71"/>
  <c r="GQ71" s="1"/>
  <c r="GL71"/>
  <c r="GK71"/>
  <c r="GK6" s="1"/>
  <c r="GK4" s="1"/>
  <c r="GJ71"/>
  <c r="GI71"/>
  <c r="GG71"/>
  <c r="GF71"/>
  <c r="GE71"/>
  <c r="GD71" s="1"/>
  <c r="GC71"/>
  <c r="GB71"/>
  <c r="GA71"/>
  <c r="FZ71"/>
  <c r="FY71"/>
  <c r="FX71"/>
  <c r="FW71"/>
  <c r="FV71"/>
  <c r="FU71"/>
  <c r="FT71"/>
  <c r="FS71"/>
  <c r="FQ71" s="1"/>
  <c r="FR71"/>
  <c r="FP71"/>
  <c r="FO71"/>
  <c r="FO6" s="1"/>
  <c r="FO4" s="1"/>
  <c r="FN71"/>
  <c r="FM71"/>
  <c r="FL71"/>
  <c r="FL6" s="1"/>
  <c r="FL4" s="1"/>
  <c r="FK71"/>
  <c r="FK6" s="1"/>
  <c r="FK4" s="1"/>
  <c r="FJ71"/>
  <c r="FI71"/>
  <c r="FH71"/>
  <c r="FH6" s="1"/>
  <c r="FG71"/>
  <c r="FG6" s="1"/>
  <c r="FF71"/>
  <c r="FE71"/>
  <c r="FD71"/>
  <c r="FC71"/>
  <c r="FB71"/>
  <c r="FA71"/>
  <c r="EZ71"/>
  <c r="EY71"/>
  <c r="EX71"/>
  <c r="EW71"/>
  <c r="EV71"/>
  <c r="ER71"/>
  <c r="EQ71" s="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D46" s="1"/>
  <c r="HC46"/>
  <c r="HB46"/>
  <c r="HA46"/>
  <c r="GZ46"/>
  <c r="GY46"/>
  <c r="GX46"/>
  <c r="GW46"/>
  <c r="GV46"/>
  <c r="GU46"/>
  <c r="GT46"/>
  <c r="GS46"/>
  <c r="GR46"/>
  <c r="GQ46" s="1"/>
  <c r="GP46"/>
  <c r="GO46"/>
  <c r="GN46"/>
  <c r="GM46"/>
  <c r="GL46"/>
  <c r="GK46"/>
  <c r="GJ46"/>
  <c r="GI46"/>
  <c r="GH46"/>
  <c r="GD46" s="1"/>
  <c r="GG46"/>
  <c r="GF46"/>
  <c r="GE46"/>
  <c r="GC46"/>
  <c r="GB46"/>
  <c r="GA46"/>
  <c r="FZ46"/>
  <c r="FY46"/>
  <c r="FX46"/>
  <c r="FW46"/>
  <c r="FV46"/>
  <c r="FU46"/>
  <c r="FT46"/>
  <c r="FS46"/>
  <c r="FR46"/>
  <c r="FQ46" s="1"/>
  <c r="FP46"/>
  <c r="FO46"/>
  <c r="FN46"/>
  <c r="FM46"/>
  <c r="FL46"/>
  <c r="FK46"/>
  <c r="FJ46"/>
  <c r="FI46"/>
  <c r="FH46"/>
  <c r="FG46"/>
  <c r="FF46"/>
  <c r="FE46"/>
  <c r="FD46" s="1"/>
  <c r="FC46"/>
  <c r="FB46"/>
  <c r="FA46"/>
  <c r="EZ46"/>
  <c r="EY46"/>
  <c r="EX46"/>
  <c r="EW46"/>
  <c r="EV46"/>
  <c r="EU46"/>
  <c r="ET46"/>
  <c r="ES46"/>
  <c r="ER46"/>
  <c r="EQ46" s="1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/>
  <c r="HC45"/>
  <c r="HB45"/>
  <c r="HA45"/>
  <c r="GZ45"/>
  <c r="GY45"/>
  <c r="GX45"/>
  <c r="GW45"/>
  <c r="GV45"/>
  <c r="GV9" s="1"/>
  <c r="GV6" s="1"/>
  <c r="GV4" s="1"/>
  <c r="GU45"/>
  <c r="GT45"/>
  <c r="GS45"/>
  <c r="GR45"/>
  <c r="GR9" s="1"/>
  <c r="GH45"/>
  <c r="GG45"/>
  <c r="GF45"/>
  <c r="GF9" s="1"/>
  <c r="GE45"/>
  <c r="GD45" s="1"/>
  <c r="GC45"/>
  <c r="GB45"/>
  <c r="GA45"/>
  <c r="FZ45"/>
  <c r="FY45"/>
  <c r="FX45"/>
  <c r="FW45"/>
  <c r="FV45"/>
  <c r="FU45"/>
  <c r="FT45"/>
  <c r="FS45"/>
  <c r="FQ45" s="1"/>
  <c r="FR45"/>
  <c r="FP45"/>
  <c r="FO45"/>
  <c r="FN45"/>
  <c r="FM45"/>
  <c r="FL45"/>
  <c r="FK45"/>
  <c r="FJ45"/>
  <c r="FI45"/>
  <c r="FH45"/>
  <c r="FD45" s="1"/>
  <c r="FG45"/>
  <c r="FF45"/>
  <c r="FE45"/>
  <c r="FC45"/>
  <c r="FC9" s="1"/>
  <c r="FB45"/>
  <c r="FA45"/>
  <c r="EZ45"/>
  <c r="EZ9" s="1"/>
  <c r="EY45"/>
  <c r="EY9" s="1"/>
  <c r="EX45"/>
  <c r="EW45"/>
  <c r="EV45"/>
  <c r="EV9" s="1"/>
  <c r="EU45"/>
  <c r="EU9" s="1"/>
  <c r="EU6" s="1"/>
  <c r="EU4" s="1"/>
  <c r="ET45"/>
  <c r="ER45"/>
  <c r="EP45"/>
  <c r="EO45"/>
  <c r="EN45"/>
  <c r="EM45"/>
  <c r="EM9" s="1"/>
  <c r="EM6" s="1"/>
  <c r="EM4" s="1"/>
  <c r="EL45"/>
  <c r="EK45"/>
  <c r="EJ45"/>
  <c r="EI45"/>
  <c r="EI9" s="1"/>
  <c r="EI6" s="1"/>
  <c r="EI4" s="1"/>
  <c r="EH45"/>
  <c r="EG45"/>
  <c r="EF45"/>
  <c r="EE45"/>
  <c r="EE9" s="1"/>
  <c r="EE6" s="1"/>
  <c r="EE4" s="1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F36"/>
  <c r="HE36"/>
  <c r="HD36"/>
  <c r="HC36"/>
  <c r="HB36"/>
  <c r="HA36"/>
  <c r="GZ36"/>
  <c r="GZ9" s="1"/>
  <c r="GZ6" s="1"/>
  <c r="GZ4" s="1"/>
  <c r="GY36"/>
  <c r="GX36"/>
  <c r="GW36"/>
  <c r="GT36"/>
  <c r="GQ36" s="1"/>
  <c r="GE36"/>
  <c r="GD36"/>
  <c r="GC36"/>
  <c r="GC9" s="1"/>
  <c r="GC6" s="1"/>
  <c r="GC4" s="1"/>
  <c r="GB36"/>
  <c r="GB9" s="1"/>
  <c r="GB6" s="1"/>
  <c r="GB4" s="1"/>
  <c r="GA36"/>
  <c r="FZ36"/>
  <c r="FY36"/>
  <c r="FY9" s="1"/>
  <c r="FY6" s="1"/>
  <c r="FY4" s="1"/>
  <c r="FX36"/>
  <c r="FX9" s="1"/>
  <c r="FX6" s="1"/>
  <c r="FX4" s="1"/>
  <c r="FW36"/>
  <c r="FV36"/>
  <c r="FU36"/>
  <c r="FU9" s="1"/>
  <c r="FU6" s="1"/>
  <c r="FU4" s="1"/>
  <c r="FT36"/>
  <c r="FS36"/>
  <c r="FR36"/>
  <c r="FQ36"/>
  <c r="FP36"/>
  <c r="FP9" s="1"/>
  <c r="FP6" s="1"/>
  <c r="FP4" s="1"/>
  <c r="FO36"/>
  <c r="FN36"/>
  <c r="FD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T9" s="1"/>
  <c r="FT6" s="1"/>
  <c r="FT4" s="1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D9" s="1"/>
  <c r="IC9"/>
  <c r="IB9"/>
  <c r="IA9"/>
  <c r="HZ9"/>
  <c r="HY9"/>
  <c r="HX9"/>
  <c r="HW9"/>
  <c r="HV9"/>
  <c r="HU9"/>
  <c r="HT9"/>
  <c r="HS9"/>
  <c r="HQ9" s="1"/>
  <c r="HR9"/>
  <c r="HG9"/>
  <c r="HG6" s="1"/>
  <c r="HG4" s="1"/>
  <c r="HF9"/>
  <c r="HE9"/>
  <c r="HD9" s="1"/>
  <c r="HC9"/>
  <c r="HC6" s="1"/>
  <c r="HC4" s="1"/>
  <c r="HB9"/>
  <c r="HA9"/>
  <c r="GY9"/>
  <c r="GY6" s="1"/>
  <c r="GY4" s="1"/>
  <c r="GX9"/>
  <c r="GW9"/>
  <c r="GU9"/>
  <c r="GU6" s="1"/>
  <c r="GU4" s="1"/>
  <c r="GS9"/>
  <c r="GP9"/>
  <c r="GO9"/>
  <c r="GN9"/>
  <c r="GM9"/>
  <c r="GL9"/>
  <c r="GL6" s="1"/>
  <c r="GL4" s="1"/>
  <c r="GK9"/>
  <c r="GJ9"/>
  <c r="GI9"/>
  <c r="GI6" s="1"/>
  <c r="GI4" s="1"/>
  <c r="GD4" s="1"/>
  <c r="GH9"/>
  <c r="GH6" s="1"/>
  <c r="GG9"/>
  <c r="GE9"/>
  <c r="GD9" s="1"/>
  <c r="GA9"/>
  <c r="GA6" s="1"/>
  <c r="GA4" s="1"/>
  <c r="FZ9"/>
  <c r="FZ6" s="1"/>
  <c r="FZ4" s="1"/>
  <c r="FW9"/>
  <c r="FW6" s="1"/>
  <c r="FW4" s="1"/>
  <c r="FV9"/>
  <c r="FS9"/>
  <c r="FS6" s="1"/>
  <c r="FS4" s="1"/>
  <c r="FR9"/>
  <c r="FR6" s="1"/>
  <c r="FF9"/>
  <c r="FF6" s="1"/>
  <c r="FE9"/>
  <c r="FB9"/>
  <c r="FA9"/>
  <c r="EX9"/>
  <c r="EW9"/>
  <c r="ET9"/>
  <c r="ET6" s="1"/>
  <c r="ES9"/>
  <c r="ES6" s="1"/>
  <c r="ER9"/>
  <c r="EP9"/>
  <c r="EP6" s="1"/>
  <c r="EP4" s="1"/>
  <c r="EO9"/>
  <c r="EO6" s="1"/>
  <c r="EO4" s="1"/>
  <c r="EN9"/>
  <c r="EL9"/>
  <c r="EL6" s="1"/>
  <c r="EL4" s="1"/>
  <c r="EK9"/>
  <c r="EK6" s="1"/>
  <c r="EK4" s="1"/>
  <c r="EG9"/>
  <c r="EF9"/>
  <c r="EF6" s="1"/>
  <c r="EF4" s="1"/>
  <c r="ED9"/>
  <c r="P9"/>
  <c r="P4" s="1"/>
  <c r="O9"/>
  <c r="O4" s="1"/>
  <c r="N9"/>
  <c r="M9"/>
  <c r="L9"/>
  <c r="L4" s="1"/>
  <c r="K9"/>
  <c r="K4" s="1"/>
  <c r="J9"/>
  <c r="I9"/>
  <c r="H9"/>
  <c r="H4" s="1"/>
  <c r="G9"/>
  <c r="G4" s="1"/>
  <c r="F9"/>
  <c r="E9"/>
  <c r="D9"/>
  <c r="D4" s="1"/>
  <c r="C9"/>
  <c r="ID7"/>
  <c r="HQ7"/>
  <c r="HD7"/>
  <c r="GQ7"/>
  <c r="GD7"/>
  <c r="FQ7"/>
  <c r="FD7"/>
  <c r="EQ7"/>
  <c r="DQ7"/>
  <c r="ID6"/>
  <c r="HQ6"/>
  <c r="HF6"/>
  <c r="HF4" s="1"/>
  <c r="HB6"/>
  <c r="HB4" s="1"/>
  <c r="GX6"/>
  <c r="GX4" s="1"/>
  <c r="GJ6"/>
  <c r="GJ4" s="1"/>
  <c r="FM6"/>
  <c r="FM4" s="1"/>
  <c r="FI6"/>
  <c r="EN6"/>
  <c r="EN4" s="1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N4"/>
  <c r="M4"/>
  <c r="J4"/>
  <c r="I4"/>
  <c r="F4"/>
  <c r="E4"/>
  <c r="IP4" i="2" l="1"/>
  <c r="FV6" i="1"/>
  <c r="FV4" s="1"/>
  <c r="GD130"/>
  <c r="HQ130"/>
  <c r="IR130"/>
  <c r="IQ130" s="1"/>
  <c r="IQ11"/>
  <c r="FD9"/>
  <c r="FR4"/>
  <c r="FQ4" s="1"/>
  <c r="FQ6"/>
  <c r="ER6"/>
  <c r="EQ130"/>
  <c r="GD6"/>
  <c r="EJ6"/>
  <c r="EJ4" s="1"/>
  <c r="EQ9"/>
  <c r="FD6"/>
  <c r="GQ130"/>
  <c r="EQ45"/>
  <c r="HE6"/>
  <c r="GT9"/>
  <c r="GT6" s="1"/>
  <c r="GQ179"/>
  <c r="FQ9"/>
  <c r="FQ13"/>
  <c r="EQ179"/>
  <c r="GQ45"/>
  <c r="IR6" l="1"/>
  <c r="IR4" s="1"/>
  <c r="IQ4" s="1"/>
  <c r="HD6"/>
  <c r="HE4"/>
  <c r="HD4" s="1"/>
  <c r="GQ6"/>
  <c r="GT4"/>
  <c r="GQ4" s="1"/>
  <c r="GQ9"/>
  <c r="EQ6"/>
  <c r="ER4"/>
  <c r="EQ4" s="1"/>
  <c r="IQ6" l="1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<sst xmlns="http://schemas.openxmlformats.org/spreadsheetml/2006/main" count="1804" uniqueCount="1270">
  <si>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</si>
  <si>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</si>
  <si>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</si>
  <si>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</si>
  <si>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</si>
  <si>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</si>
  <si>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</si>
  <si>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</si>
  <si>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</si>
  <si>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</si>
  <si>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</si>
  <si>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</si>
  <si>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</si>
  <si>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</si>
  <si>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</si>
  <si>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</si>
  <si>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</si>
  <si>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</si>
  <si>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</si>
  <si>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</si>
  <si>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</si>
  <si>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</si>
  <si>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</si>
  <si>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</si>
  <si>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</si>
  <si>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</si>
  <si>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</si>
  <si>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</si>
  <si>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</si>
  <si>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</si>
  <si>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</si>
  <si>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</si>
  <si>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</si>
  <si>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</si>
  <si>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</si>
  <si>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</si>
  <si>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</si>
  <si>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</si>
  <si>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</si>
  <si>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</si>
  <si>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</si>
  <si>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</si>
  <si>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</si>
  <si>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</si>
  <si>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</si>
  <si>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</si>
  <si>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</si>
  <si>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</si>
  <si>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</si>
  <si>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</si>
  <si>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</si>
  <si>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</si>
  <si>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</si>
  <si>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</si>
  <si>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</si>
  <si>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</si>
  <si>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</si>
  <si>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</si>
  <si>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</si>
  <si>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</si>
  <si>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</si>
  <si>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</si>
  <si>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</si>
  <si>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</si>
  <si>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</si>
  <si>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</si>
  <si>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</si>
  <si>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</si>
  <si>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</si>
  <si>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</si>
  <si>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</si>
  <si>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</si>
  <si>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</si>
  <si>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</si>
  <si>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</si>
  <si>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</si>
  <si>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</si>
  <si>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</si>
  <si>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</si>
  <si>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</si>
  <si>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</si>
  <si>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</si>
  <si>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</si>
  <si>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</si>
  <si>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</si>
  <si>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</si>
  <si>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</si>
  <si>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</si>
  <si>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</si>
  <si>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</si>
  <si>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</si>
  <si>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</si>
  <si>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</si>
  <si>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</si>
  <si>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</si>
  <si>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</si>
  <si>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</si>
  <si>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</si>
  <si>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</si>
  <si>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</si>
  <si>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</si>
  <si>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</si>
  <si>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</si>
  <si>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</si>
  <si>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</si>
  <si>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</si>
  <si>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</si>
  <si>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</si>
  <si>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</si>
  <si>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</si>
  <si>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</si>
  <si>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</si>
  <si>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</si>
  <si>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</si>
  <si>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</si>
  <si>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</si>
  <si>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</si>
  <si>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</si>
  <si>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</si>
  <si>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</si>
  <si>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</si>
  <si>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</si>
  <si>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</si>
  <si>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</si>
  <si>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</si>
  <si>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</si>
  <si>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</si>
  <si>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</si>
  <si>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</si>
  <si>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</si>
  <si>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</si>
  <si>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</si>
  <si>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</si>
  <si>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</si>
  <si>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</si>
  <si>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</si>
  <si>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</si>
  <si>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</si>
  <si>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</si>
  <si>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</si>
  <si>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</si>
  <si>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</si>
  <si>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</si>
  <si>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</si>
  <si>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</si>
  <si>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</si>
  <si>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</si>
  <si>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</si>
  <si>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</si>
  <si>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</si>
  <si>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</si>
  <si>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</si>
  <si>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</si>
  <si>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</si>
  <si>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</si>
  <si>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</si>
  <si>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</si>
  <si>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</si>
  <si>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</si>
  <si>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</si>
  <si>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</si>
  <si>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</si>
  <si>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</si>
  <si>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</si>
  <si>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</si>
  <si>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</si>
  <si>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</si>
  <si>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</si>
  <si>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</si>
  <si>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</si>
  <si>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</si>
  <si>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</si>
  <si>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</si>
  <si>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</si>
  <si>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</si>
  <si>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</si>
  <si>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</si>
  <si>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</si>
  <si>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</si>
  <si>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</si>
  <si>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</si>
  <si>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</si>
  <si>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</si>
  <si>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</si>
  <si>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</si>
  <si>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</si>
  <si>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</si>
  <si>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</si>
  <si>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</si>
  <si>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</si>
  <si>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</si>
  <si>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</si>
  <si>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</si>
  <si>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</si>
  <si>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</si>
  <si>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</si>
  <si>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</si>
  <si>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</si>
  <si>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</si>
  <si>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</si>
  <si>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</si>
  <si>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</si>
  <si>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</si>
  <si>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</si>
  <si>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</si>
  <si>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</si>
  <si>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</si>
  <si>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</si>
  <si>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</si>
  <si>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</si>
  <si>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</si>
  <si>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</si>
  <si>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</si>
  <si>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</si>
  <si>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</si>
  <si>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</si>
  <si>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</si>
  <si>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</si>
  <si>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</si>
  <si>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</si>
  <si>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</si>
  <si>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</si>
  <si>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</si>
  <si>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</si>
  <si>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</si>
  <si>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</si>
  <si>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</si>
  <si>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</si>
  <si>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</si>
  <si>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</si>
  <si>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</si>
  <si>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</si>
  <si>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</si>
  <si>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</si>
  <si>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</si>
  <si>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</si>
  <si>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</si>
  <si>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</si>
  <si>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</si>
  <si>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</si>
  <si>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</si>
  <si>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</si>
  <si>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</si>
  <si>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</si>
  <si>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</si>
  <si>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</si>
  <si>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</si>
  <si>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</si>
  <si>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</si>
  <si>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</si>
  <si>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</si>
  <si>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</si>
  <si>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</si>
  <si>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</si>
  <si>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</si>
  <si>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</si>
  <si>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</si>
  <si>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</si>
  <si>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</si>
  <si>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</si>
  <si>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</si>
  <si>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</si>
  <si>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</si>
  <si>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</si>
  <si>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</si>
  <si>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</si>
  <si>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</si>
  <si>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</si>
  <si>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</si>
  <si>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</si>
  <si>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</si>
  <si>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</si>
  <si>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</si>
  <si>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</si>
  <si>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</si>
  <si>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</si>
  <si>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</si>
  <si>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</si>
  <si>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</si>
  <si>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</si>
  <si>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</si>
  <si>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</si>
  <si>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</si>
  <si>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</si>
  <si>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</si>
  <si>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</si>
  <si>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</si>
  <si>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</si>
  <si>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</si>
  <si>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</si>
  <si>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</si>
  <si>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</si>
  <si>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</si>
  <si>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</si>
  <si>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</si>
  <si>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</si>
  <si>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</si>
  <si>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</si>
  <si>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</si>
  <si>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</si>
  <si>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</si>
  <si>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</si>
  <si>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</si>
  <si>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</si>
  <si>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</si>
  <si>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</si>
  <si>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</si>
  <si>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</si>
  <si>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</si>
  <si>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</si>
  <si>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</si>
  <si>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</si>
  <si>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</si>
  <si>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</si>
  <si>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</si>
  <si>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</si>
  <si>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</si>
  <si>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</si>
  <si>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</si>
  <si>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</si>
  <si>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</si>
  <si>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</si>
  <si>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</si>
  <si>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</si>
  <si>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</si>
  <si>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</si>
  <si>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</si>
  <si>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</si>
  <si>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</si>
  <si>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</si>
  <si>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</si>
  <si>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</si>
  <si>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</si>
  <si>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</si>
  <si>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</si>
  <si>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</si>
  <si>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</si>
  <si>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</si>
  <si>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</si>
  <si>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</si>
  <si>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</si>
  <si>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</si>
  <si>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</si>
  <si>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</si>
  <si>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</si>
  <si>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</si>
  <si>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</si>
  <si>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</si>
  <si>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</si>
  <si>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</si>
  <si>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</si>
  <si>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</si>
  <si>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</si>
  <si>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</si>
  <si>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</si>
  <si>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</si>
  <si>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</si>
  <si>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</si>
  <si>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</si>
  <si>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</si>
  <si>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</si>
  <si>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</si>
  <si>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</si>
  <si>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</si>
  <si>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</si>
  <si>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</si>
  <si>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</si>
  <si>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</si>
  <si>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</si>
  <si>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</si>
  <si>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</si>
  <si>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</si>
  <si>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</si>
  <si>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</si>
  <si>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</si>
  <si>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</si>
  <si>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</si>
  <si>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</si>
  <si>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</si>
  <si>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</si>
  <si>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</si>
  <si>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</si>
  <si>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</si>
  <si>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</si>
  <si>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</si>
  <si>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</si>
  <si>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</si>
  <si>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</si>
  <si>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</si>
  <si>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</si>
  <si>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</si>
  <si>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</si>
  <si>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</si>
  <si>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</si>
  <si>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</si>
  <si>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</si>
  <si>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</si>
  <si>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</si>
  <si>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</si>
  <si>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</si>
  <si>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</si>
  <si>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</si>
  <si>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</si>
  <si>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</si>
  <si>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</si>
  <si>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</si>
  <si>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</si>
  <si>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</si>
  <si>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</si>
  <si>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</si>
  <si>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</si>
  <si>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</si>
  <si>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</si>
  <si>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</si>
  <si>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</si>
  <si>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</si>
  <si>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</si>
  <si>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</si>
  <si>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</si>
  <si>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</si>
  <si>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</si>
  <si>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</si>
  <si>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</si>
  <si>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</si>
  <si>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</si>
  <si>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</si>
  <si>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</si>
  <si>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</si>
  <si>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</si>
  <si>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</si>
  <si>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</si>
  <si>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</si>
  <si>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</si>
  <si>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</si>
  <si>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</si>
  <si>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</si>
  <si>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</si>
  <si>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</si>
  <si>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</si>
  <si>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</si>
  <si>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</si>
  <si>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</si>
  <si>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</si>
  <si>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</si>
  <si>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</si>
  <si>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</si>
  <si>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</si>
  <si>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</si>
  <si>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</si>
  <si>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</si>
  <si>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</si>
  <si>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</si>
  <si>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</si>
  <si>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</si>
  <si>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</si>
  <si>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</si>
  <si>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</si>
  <si>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</si>
  <si>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</si>
  <si>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</si>
  <si>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</si>
  <si>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</si>
  <si>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</si>
  <si>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</si>
  <si>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</si>
  <si>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</si>
  <si>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</si>
  <si>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</si>
  <si>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</si>
  <si>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</si>
  <si>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</si>
  <si>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</si>
  <si>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</si>
  <si>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</si>
  <si>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</si>
  <si>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</si>
  <si>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</si>
  <si>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</si>
  <si>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</si>
  <si>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</si>
  <si>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</si>
  <si>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</si>
  <si>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</si>
  <si>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</si>
  <si>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</si>
  <si>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</si>
  <si>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</si>
  <si>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</si>
  <si>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</si>
  <si>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</si>
  <si>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</si>
  <si>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</si>
  <si>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</si>
  <si>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</si>
  <si>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</si>
  <si>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</si>
  <si>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</si>
  <si>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</si>
  <si>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</si>
  <si>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</si>
  <si>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</si>
  <si>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</si>
  <si>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</si>
  <si>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</si>
  <si>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</si>
  <si>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</si>
  <si>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</si>
  <si>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</si>
  <si>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</si>
  <si>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</si>
  <si>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</si>
  <si>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</si>
  <si>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</si>
  <si>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</si>
  <si>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</si>
  <si>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</si>
  <si>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</si>
  <si>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</si>
  <si>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</si>
  <si>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</si>
  <si>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</si>
  <si>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</si>
  <si>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</si>
  <si>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</si>
  <si>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</si>
  <si>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</si>
  <si>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</si>
  <si>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</si>
  <si>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</si>
  <si>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</si>
  <si>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</si>
  <si>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</si>
  <si>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</si>
  <si>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</si>
  <si>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</si>
  <si>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</si>
  <si>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</si>
  <si>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</si>
  <si>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</si>
  <si>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</si>
  <si>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</si>
  <si>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</si>
  <si>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</si>
  <si>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</si>
  <si>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</si>
  <si>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</si>
  <si>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</si>
  <si>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</si>
  <si>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</si>
  <si>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</si>
  <si>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</si>
  <si>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</si>
  <si>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</si>
  <si>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</si>
  <si>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</si>
  <si>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</si>
  <si>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</si>
  <si>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</si>
  <si>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</si>
  <si>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</si>
  <si>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</si>
  <si>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</si>
  <si>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</si>
  <si>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</si>
  <si>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</si>
  <si>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</si>
  <si>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</si>
  <si>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</si>
  <si>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</si>
  <si>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</si>
  <si>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</si>
  <si>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</si>
  <si>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</si>
  <si>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</si>
  <si>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</si>
  <si>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</si>
  <si>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</si>
  <si>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</si>
  <si>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</si>
  <si>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</si>
  <si>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</si>
  <si>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</si>
  <si>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</si>
  <si>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</si>
  <si>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</si>
  <si>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</si>
  <si>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</si>
  <si>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</si>
  <si>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</si>
  <si>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</si>
  <si>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</si>
  <si>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</si>
  <si>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</si>
  <si>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</si>
  <si>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</si>
  <si>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</si>
  <si>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</si>
  <si>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</si>
  <si>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</si>
  <si>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</si>
  <si>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</si>
  <si>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</si>
  <si>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</si>
  <si>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</si>
  <si>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</si>
  <si>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</si>
  <si>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</si>
  <si>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</si>
  <si>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</si>
  <si>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</si>
  <si>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</si>
  <si>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</si>
  <si>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</si>
  <si>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</si>
  <si>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</si>
  <si>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</si>
  <si>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</si>
  <si>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</si>
  <si>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</si>
  <si>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</si>
  <si>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</si>
  <si>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</si>
  <si>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</si>
  <si>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</si>
  <si>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</si>
  <si>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</si>
  <si>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</si>
  <si>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</si>
  <si>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</si>
  <si>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</si>
  <si>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</si>
  <si>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</si>
  <si>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</si>
  <si>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</si>
  <si>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</si>
  <si>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</si>
  <si>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</si>
  <si>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</si>
  <si>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</si>
  <si>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</si>
  <si>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</si>
  <si>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</si>
  <si>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</si>
  <si>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</si>
  <si>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</si>
  <si>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</si>
  <si>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</si>
  <si>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</si>
  <si>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</si>
  <si>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</si>
  <si>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</si>
  <si>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</si>
  <si>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</si>
  <si>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</si>
  <si>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</si>
  <si>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</si>
  <si>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</si>
  <si>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</si>
  <si>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</si>
  <si>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</si>
  <si>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</si>
  <si>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</si>
  <si>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</si>
  <si>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</si>
  <si>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</si>
  <si>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</si>
  <si>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</si>
  <si>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</si>
  <si>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</si>
  <si>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</si>
  <si>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</si>
  <si>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</si>
  <si>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</si>
  <si>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</si>
  <si>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</si>
  <si>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</si>
  <si>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</si>
  <si>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</si>
  <si>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</si>
  <si>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</si>
  <si>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</si>
  <si>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</si>
  <si>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</si>
  <si>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</si>
  <si>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</si>
  <si>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</si>
  <si>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</si>
  <si>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</si>
  <si>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</si>
  <si>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</si>
  <si>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</si>
  <si>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</si>
  <si>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</si>
  <si>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</si>
  <si>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</si>
  <si>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</si>
  <si>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</si>
  <si>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</si>
  <si>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</si>
  <si>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</si>
  <si>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</si>
  <si>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</si>
  <si>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</si>
  <si>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</si>
  <si>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</si>
  <si>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</si>
  <si>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</si>
  <si>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</si>
  <si>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</si>
  <si>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</si>
  <si>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</si>
  <si>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</si>
  <si>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</si>
  <si>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</si>
  <si>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</si>
  <si>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</si>
  <si>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</si>
  <si>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</si>
  <si>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</si>
  <si>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</si>
  <si>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</si>
  <si>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</si>
  <si>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</si>
  <si>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</si>
  <si>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</si>
  <si>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</si>
  <si>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</si>
  <si>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</si>
  <si>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</si>
  <si>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</si>
  <si>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</si>
  <si>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</si>
  <si>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</si>
  <si>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</si>
  <si>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</si>
  <si>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</si>
  <si>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</si>
  <si>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</si>
  <si>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</si>
  <si>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</si>
  <si>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</si>
  <si>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</si>
  <si>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</si>
  <si>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</si>
  <si>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</si>
  <si>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</si>
  <si>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</si>
  <si>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</si>
  <si>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</si>
  <si>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</si>
  <si>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</si>
  <si>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</si>
  <si>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</si>
  <si>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</si>
  <si>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</si>
  <si>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</si>
  <si>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</si>
  <si>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</si>
  <si>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</si>
  <si>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</si>
  <si>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</si>
  <si>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</si>
  <si>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</si>
  <si>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</si>
  <si>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</si>
  <si>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</si>
  <si>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</si>
  <si>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</si>
  <si>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</si>
  <si>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</si>
  <si>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</si>
  <si>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</si>
  <si>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</si>
  <si>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</si>
  <si>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</si>
  <si>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</si>
  <si>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</si>
  <si>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</si>
  <si>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</si>
  <si>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</si>
  <si>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</si>
  <si>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</si>
  <si>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</si>
  <si>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</si>
  <si>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</si>
  <si>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</si>
  <si>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</si>
  <si>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</si>
  <si>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</si>
  <si>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</si>
  <si>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</si>
  <si>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</si>
  <si>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</si>
  <si>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</si>
  <si>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</si>
  <si>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</si>
  <si>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</si>
  <si>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</si>
  <si>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</si>
  <si>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</si>
  <si>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</si>
  <si>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</si>
  <si>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</si>
  <si>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</si>
  <si>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</si>
  <si>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</si>
  <si>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</si>
  <si>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</si>
  <si>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</si>
  <si>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</si>
  <si>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</si>
  <si>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</si>
  <si>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</si>
  <si>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</si>
  <si>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</si>
  <si>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</si>
  <si>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</si>
  <si>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</si>
  <si>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</si>
  <si>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</si>
  <si>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</si>
  <si>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</si>
  <si>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</si>
  <si>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</si>
  <si>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</si>
  <si>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</si>
  <si>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</si>
  <si>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</si>
  <si>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</si>
  <si>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</si>
  <si>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</si>
  <si>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</si>
  <si>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</si>
  <si>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</si>
  <si>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</si>
  <si>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</si>
  <si>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</si>
  <si>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</si>
  <si>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</si>
  <si>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</si>
  <si>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</si>
  <si>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</si>
  <si>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</si>
  <si>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</si>
  <si>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</si>
  <si>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</si>
  <si>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</si>
  <si>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</si>
  <si>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</si>
  <si>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</si>
  <si>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</si>
  <si>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</si>
  <si>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</si>
  <si>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</si>
  <si>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</si>
  <si>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</si>
  <si>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</si>
  <si>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</si>
  <si>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</si>
  <si>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</si>
  <si>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</si>
  <si>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</si>
  <si>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</si>
  <si>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</si>
  <si>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</si>
  <si>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</si>
  <si>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</si>
  <si>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</si>
  <si>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</si>
  <si>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</si>
  <si>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</si>
  <si>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</si>
  <si>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</si>
  <si>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</si>
  <si>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</si>
  <si>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</si>
  <si>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</si>
  <si>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</si>
  <si>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</si>
  <si>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</si>
  <si>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</si>
  <si>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</si>
  <si>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</si>
  <si>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</si>
  <si>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</si>
  <si>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</si>
  <si>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</si>
  <si>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</si>
  <si>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</si>
  <si>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</si>
  <si>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</si>
  <si>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</si>
  <si>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</si>
  <si>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</si>
  <si>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</si>
  <si>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</si>
  <si>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</si>
  <si>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</si>
  <si>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</si>
  <si>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</si>
  <si>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</si>
  <si>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</si>
  <si>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</si>
  <si>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</si>
  <si>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</si>
  <si>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</si>
  <si>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</si>
  <si>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</si>
  <si>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</si>
  <si>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</si>
  <si>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</si>
  <si>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</si>
  <si>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</si>
  <si>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</si>
  <si>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</si>
  <si>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</si>
  <si>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</si>
  <si>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</si>
  <si>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</si>
  <si>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</si>
  <si>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</si>
  <si>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</si>
  <si>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</si>
  <si>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</si>
  <si>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</si>
  <si>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</si>
  <si>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</si>
  <si>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</si>
  <si>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</si>
  <si>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</si>
  <si>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</si>
  <si>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</si>
  <si>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</si>
  <si>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</si>
  <si>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</si>
  <si>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</si>
  <si>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</si>
  <si>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</si>
  <si>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</si>
  <si>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</si>
  <si>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</si>
  <si>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</si>
  <si>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</si>
  <si>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</si>
  <si>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</si>
  <si>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</si>
  <si>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</si>
  <si>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</si>
  <si>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</si>
  <si>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</si>
  <si>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</si>
  <si>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</si>
  <si>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</si>
  <si>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</si>
  <si>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</si>
  <si>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</si>
  <si>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</si>
  <si>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</si>
  <si>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</si>
  <si>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</si>
  <si>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</si>
  <si>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</si>
  <si>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</si>
  <si>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</si>
  <si>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</si>
  <si>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</si>
  <si>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</si>
  <si>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</si>
  <si>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</si>
  <si>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</si>
  <si>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</si>
  <si>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</si>
  <si>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</si>
  <si>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</si>
  <si>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</si>
  <si>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</si>
  <si>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</si>
  <si>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</si>
  <si>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</si>
  <si>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</si>
  <si>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</si>
  <si>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</si>
  <si>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</si>
  <si>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</si>
  <si>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</si>
  <si>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</si>
  <si>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</si>
  <si>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</si>
  <si>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</si>
  <si>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</si>
  <si>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</si>
  <si>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</si>
  <si>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</si>
  <si>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</si>
  <si>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</si>
  <si>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</si>
  <si>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</si>
  <si>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</si>
  <si>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</si>
  <si>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</si>
  <si>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</si>
  <si>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</si>
  <si>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</si>
  <si>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</si>
  <si>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</si>
  <si>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</si>
  <si>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</si>
  <si>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</si>
  <si>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</si>
  <si>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</si>
  <si>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</si>
  <si>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</si>
  <si>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</si>
  <si>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</si>
  <si>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</si>
  <si>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</si>
  <si>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</si>
  <si>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</si>
  <si>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</si>
  <si>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</si>
  <si>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</si>
  <si>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</si>
  <si>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</si>
  <si>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</si>
  <si>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</si>
  <si>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</si>
  <si>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</si>
  <si>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</si>
  <si>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</si>
  <si>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</si>
  <si>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</si>
  <si>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</si>
  <si>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</si>
  <si>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</si>
  <si>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</si>
  <si>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</si>
  <si>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</si>
  <si>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</si>
  <si>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</si>
  <si>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</si>
  <si>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</si>
  <si>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</si>
  <si>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</si>
  <si>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</si>
  <si>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</si>
  <si>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</si>
  <si>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</si>
  <si>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</si>
  <si>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</si>
  <si>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</si>
  <si>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</si>
  <si>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</si>
  <si>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</si>
  <si>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</si>
  <si>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</si>
  <si>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</si>
  <si>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</si>
  <si>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</si>
  <si>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</si>
  <si>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</si>
  <si>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</si>
  <si>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</si>
  <si>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</si>
  <si>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</si>
  <si>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2016.13월</t>
  </si>
  <si>
    <t>2016.14월</t>
  </si>
  <si>
    <t>2016.15월</t>
  </si>
  <si>
    <t>2016.16월</t>
  </si>
  <si>
    <t>2016.17월</t>
  </si>
  <si>
    <t>2016.18월</t>
  </si>
  <si>
    <t>2016.19월</t>
  </si>
  <si>
    <t>2016.20월</t>
  </si>
  <si>
    <t>2016.21월</t>
  </si>
  <si>
    <t>2016.22월</t>
  </si>
  <si>
    <t>2016.23월</t>
  </si>
  <si>
    <t>2016.24월</t>
  </si>
  <si>
    <t>2016.25월</t>
  </si>
  <si>
    <t>2016.26월</t>
  </si>
  <si>
    <t>2016.27월</t>
  </si>
  <si>
    <t>2016.28월</t>
  </si>
  <si>
    <t>2016.29월</t>
  </si>
  <si>
    <t>2016.30월</t>
  </si>
  <si>
    <t>2016.31월</t>
  </si>
  <si>
    <t>2016.32월</t>
  </si>
  <si>
    <t>2016.33월</t>
  </si>
  <si>
    <t>2016.34월</t>
  </si>
  <si>
    <t>2016.35월</t>
  </si>
  <si>
    <t>2016.36월</t>
  </si>
  <si>
    <t>2016.37월</t>
  </si>
  <si>
    <t>2016.38월</t>
  </si>
  <si>
    <t>2016.39월</t>
  </si>
  <si>
    <t>2016.40월</t>
  </si>
  <si>
    <t>2016.41월</t>
  </si>
  <si>
    <t>2016.42월</t>
  </si>
  <si>
    <t>2016.43월</t>
  </si>
  <si>
    <t>2016.44월</t>
  </si>
  <si>
    <t>2016.45월</t>
  </si>
  <si>
    <t>2016.46월</t>
  </si>
  <si>
    <t>2016.47월</t>
  </si>
  <si>
    <t>2016.48월</t>
  </si>
  <si>
    <t>2016.49월</t>
  </si>
  <si>
    <t>2016.50월</t>
  </si>
  <si>
    <t>2016.51월</t>
  </si>
  <si>
    <t>2016.52월</t>
  </si>
  <si>
    <t>2016.53월</t>
  </si>
  <si>
    <t>2016.54월</t>
  </si>
  <si>
    <t>2016.55월</t>
  </si>
  <si>
    <t>2016.56월</t>
  </si>
  <si>
    <t>2016.57월</t>
  </si>
  <si>
    <t>2016.58월</t>
  </si>
  <si>
    <t>2016.59월</t>
  </si>
  <si>
    <t>2016.60월</t>
  </si>
  <si>
    <t>2016.61월</t>
  </si>
  <si>
    <t>2016.62월</t>
  </si>
  <si>
    <t>2016.63월</t>
  </si>
  <si>
    <t>2016.64월</t>
  </si>
  <si>
    <t>2016.65월</t>
  </si>
  <si>
    <t>2016.66월</t>
  </si>
  <si>
    <t>2016.67월</t>
  </si>
  <si>
    <t>2016.68월</t>
  </si>
  <si>
    <t>2016.69월</t>
  </si>
  <si>
    <t>2016.70월</t>
  </si>
  <si>
    <t>2016.71월</t>
  </si>
  <si>
    <t>2016.72월</t>
  </si>
  <si>
    <t>2016.73월</t>
  </si>
  <si>
    <t>2016.74월</t>
  </si>
  <si>
    <t>2016.75월</t>
  </si>
  <si>
    <t>2016.76월</t>
  </si>
  <si>
    <t>2016.77월</t>
  </si>
  <si>
    <t>2016.78월</t>
  </si>
  <si>
    <t>2016.79월</t>
  </si>
  <si>
    <t>2016.80월</t>
  </si>
  <si>
    <t>2016.81월</t>
  </si>
  <si>
    <t>2016.82월</t>
  </si>
  <si>
    <t>2016.83월</t>
  </si>
  <si>
    <t>2016.84월</t>
  </si>
  <si>
    <t>2016.85월</t>
  </si>
  <si>
    <t>2016.86월</t>
  </si>
  <si>
    <t>2016.87월</t>
  </si>
  <si>
    <t>2016.88월</t>
  </si>
  <si>
    <t>2016.89월</t>
  </si>
  <si>
    <t>2016.90월</t>
  </si>
  <si>
    <t>2016.91월</t>
  </si>
  <si>
    <t>2016.92월</t>
  </si>
  <si>
    <t>2016.93월</t>
  </si>
  <si>
    <t>2016.94월</t>
  </si>
  <si>
    <t>2016.95월</t>
  </si>
  <si>
    <t>2016.96월</t>
  </si>
  <si>
    <t>2016.97월</t>
  </si>
  <si>
    <t>2016.98월</t>
  </si>
  <si>
    <t>2016.99월</t>
  </si>
  <si>
    <t>2016.100월</t>
  </si>
  <si>
    <t>2016.101월</t>
  </si>
  <si>
    <t>2016.102월</t>
  </si>
  <si>
    <t>2016.103월</t>
  </si>
  <si>
    <t>2016.104월</t>
  </si>
  <si>
    <t>2016.105월</t>
  </si>
  <si>
    <t>2016.106월</t>
  </si>
  <si>
    <t>2016.107월</t>
  </si>
  <si>
    <t>2016.108월</t>
  </si>
  <si>
    <t>2016.109월</t>
  </si>
  <si>
    <t>2016.110월</t>
  </si>
  <si>
    <t>2016.111월</t>
  </si>
  <si>
    <t>2016.112월</t>
  </si>
  <si>
    <t>2016.113월</t>
  </si>
  <si>
    <t>2016.114월</t>
  </si>
  <si>
    <t>2016.115월</t>
  </si>
  <si>
    <t>2016.116월</t>
  </si>
  <si>
    <t>2016.117월</t>
  </si>
  <si>
    <t>2016.118월</t>
  </si>
  <si>
    <t>2016.119월</t>
  </si>
  <si>
    <t>2016.120월</t>
  </si>
  <si>
    <t>2016.121월</t>
  </si>
  <si>
    <t>2016.122월</t>
  </si>
  <si>
    <t>2016.123월</t>
  </si>
  <si>
    <t>2016.124월</t>
  </si>
  <si>
    <t>2016.125월</t>
  </si>
  <si>
    <t>2016.126월</t>
  </si>
  <si>
    <t>2016.127월</t>
  </si>
  <si>
    <t>2016.128월</t>
  </si>
  <si>
    <t>2016.129월</t>
  </si>
  <si>
    <t>2016.130월</t>
  </si>
  <si>
    <t>2016.131월</t>
  </si>
  <si>
    <t>2016.132월</t>
  </si>
  <si>
    <t>2016.133월</t>
  </si>
  <si>
    <t>2016.134월</t>
  </si>
  <si>
    <t>2016.135월</t>
  </si>
  <si>
    <t>2016.136월</t>
  </si>
  <si>
    <t>2016.137월</t>
  </si>
  <si>
    <t>2016.138월</t>
  </si>
  <si>
    <t>2016.139월</t>
  </si>
  <si>
    <t>2016.140월</t>
  </si>
  <si>
    <t>2016.141월</t>
  </si>
  <si>
    <t>2016.142월</t>
  </si>
  <si>
    <t>2016.143월</t>
  </si>
  <si>
    <t>2016.144월</t>
  </si>
  <si>
    <t>2016.145월</t>
  </si>
  <si>
    <t>2016.146월</t>
  </si>
  <si>
    <t>2016.147월</t>
  </si>
  <si>
    <t>2016.148월</t>
  </si>
  <si>
    <t>2016.149월</t>
  </si>
  <si>
    <t>2016.150월</t>
  </si>
  <si>
    <t>2016.151월</t>
  </si>
  <si>
    <t>2016.152월</t>
  </si>
  <si>
    <t>2016.153월</t>
  </si>
  <si>
    <t>2016.154월</t>
  </si>
  <si>
    <t>2016.155월</t>
  </si>
  <si>
    <t>2016.156월</t>
  </si>
  <si>
    <t>2016.157월</t>
  </si>
  <si>
    <t>2016.158월</t>
  </si>
  <si>
    <t>2016.159월</t>
  </si>
  <si>
    <t>2016.160월</t>
  </si>
  <si>
    <t>2016.161월</t>
  </si>
  <si>
    <t>2016.162월</t>
  </si>
  <si>
    <t>2016.163월</t>
  </si>
  <si>
    <t>2016.164월</t>
  </si>
  <si>
    <t>2016.165월</t>
  </si>
  <si>
    <t>2016.166월</t>
  </si>
  <si>
    <t>2016.167월</t>
  </si>
  <si>
    <t>2016.168월</t>
  </si>
  <si>
    <t>2016.169월</t>
  </si>
  <si>
    <t>2016.170월</t>
  </si>
  <si>
    <t>2016.171월</t>
  </si>
  <si>
    <t>2016.172월</t>
  </si>
  <si>
    <t>2016.173월</t>
  </si>
  <si>
    <t>2016.174월</t>
  </si>
  <si>
    <t>2016.175월</t>
  </si>
  <si>
    <t>2016.176월</t>
  </si>
  <si>
    <t>2016.177월</t>
  </si>
  <si>
    <t>2016.178월</t>
  </si>
  <si>
    <t>2016.179월</t>
  </si>
  <si>
    <t>2016.180월</t>
  </si>
  <si>
    <t>2016.181월</t>
  </si>
  <si>
    <t>2016.182월</t>
  </si>
  <si>
    <t>2016.183월</t>
  </si>
  <si>
    <t>2016.184월</t>
  </si>
  <si>
    <t>2016.185월</t>
  </si>
  <si>
    <t>2016.186월</t>
  </si>
  <si>
    <t>2016.187월</t>
  </si>
  <si>
    <t>2016.188월</t>
  </si>
  <si>
    <t>2016.189월</t>
  </si>
  <si>
    <t>2016.190월</t>
  </si>
  <si>
    <t>2016.191월</t>
  </si>
  <si>
    <t>2016.192월</t>
  </si>
  <si>
    <t>2016.193월</t>
  </si>
  <si>
    <t>2016.194월</t>
  </si>
  <si>
    <t>2016.195월</t>
  </si>
  <si>
    <t>2016.196월</t>
  </si>
  <si>
    <t>2016.197월</t>
  </si>
  <si>
    <t>2016.198월</t>
  </si>
  <si>
    <t>2016.199월</t>
  </si>
  <si>
    <t>2016.200월</t>
  </si>
  <si>
    <t>2016.201월</t>
  </si>
  <si>
    <t>2016.202월</t>
  </si>
  <si>
    <t>2016.203월</t>
  </si>
  <si>
    <t>2016.204월</t>
  </si>
  <si>
    <t>2016.205월</t>
  </si>
  <si>
    <t>2016.206월</t>
  </si>
  <si>
    <t>2016.207월</t>
  </si>
  <si>
    <t>2016.208월</t>
  </si>
  <si>
    <t>2016.209월</t>
  </si>
  <si>
    <t>2016.210월</t>
  </si>
  <si>
    <t>2016.211월</t>
  </si>
  <si>
    <t>2016.212월</t>
  </si>
  <si>
    <t>2016.213월</t>
  </si>
  <si>
    <t>2016.214월</t>
  </si>
  <si>
    <t>2016.215월</t>
  </si>
  <si>
    <t>2016.216월</t>
  </si>
  <si>
    <t>영국외지인</t>
    <phoneticPr fontId="4" type="noConversion"/>
  </si>
  <si>
    <t>케이만아일랜드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</si>
</sst>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22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C293"/>
  <sheetViews>
    <sheetView tabSelected="1" zoomScale="85" zoomScaleNormal="85" workbookViewId="0">
      <pane xSplit="2" topLeftCell="II1" activePane="topRight" state="frozen"/>
      <selection pane="topRight" activeCell="IZ7" sqref="IZ7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73" width="12.125" style="5" customWidth="1"/>
    <col min="274" max="285" width="10.5" style="5" customWidth="1"/>
    <col min="286" max="286" width="12" style="5" customWidth="1"/>
    <col min="287" max="291" width="10.5" style="5" customWidth="1"/>
    <col min="292" max="298" width="10" style="5" customWidth="1"/>
    <col min="299" max="299" width="12.5" style="5" customWidth="1"/>
    <col min="300" max="311" width="10" style="5" customWidth="1"/>
    <col min="312" max="312" width="12.5" style="5" customWidth="1"/>
    <col min="313" max="324" width="10" style="5" customWidth="1"/>
    <col min="325" max="325" width="12.5" style="5" customWidth="1"/>
    <col min="326" max="326" width="10" style="5" customWidth="1"/>
    <col min="327" max="327" width="12" style="5" customWidth="1"/>
    <col min="328" max="337" width="10" style="5" customWidth="1"/>
    <col min="338" max="338" width="12.5" style="5" customWidth="1"/>
    <col min="339" max="350" width="10" style="5" customWidth="1"/>
    <col min="351" max="351" width="12.5" style="5" customWidth="1"/>
    <col min="352" max="363" width="10" style="5" customWidth="1"/>
    <col min="364" max="364" width="12.5" style="5" customWidth="1"/>
    <col min="365" max="376" width="10" style="5" customWidth="1"/>
    <col min="377" max="377" width="12.5" style="5" customWidth="1"/>
    <col min="378" max="389" width="10" style="5" customWidth="1"/>
    <col min="390" max="390" width="13.125" style="5" customWidth="1"/>
    <col min="391" max="402" width="10" style="5" customWidth="1"/>
    <col min="403" max="403" width="13.125" style="5" customWidth="1"/>
    <col min="404" max="415" width="10" style="5" customWidth="1"/>
    <col min="416" max="416" width="13.125" style="5" customWidth="1"/>
    <col min="417" max="428" width="10" style="5" customWidth="1"/>
    <col min="429" max="429" width="13.125" style="5" customWidth="1"/>
    <col min="430" max="441" width="10" style="5" customWidth="1"/>
    <col min="442" max="442" width="13.125" style="5" customWidth="1"/>
    <col min="443" max="454" width="10" style="5" customWidth="1"/>
    <col min="455" max="455" width="13.125" style="5" customWidth="1"/>
    <col min="456" max="467" width="10" style="5" customWidth="1"/>
    <col min="468" max="468" width="13.125" style="5" customWidth="1"/>
    <col min="469" max="470" width="11" style="5" customWidth="1"/>
    <col min="471" max="471" width="11.125" style="5" customWidth="1"/>
    <col min="472" max="473" width="11" style="5" customWidth="1"/>
    <col min="474" max="474" width="11.125" style="5" customWidth="1"/>
    <col min="475" max="476" width="12.25" style="5" customWidth="1"/>
    <col min="477" max="477" width="11.125" style="5" customWidth="1"/>
    <col min="478" max="480" width="12.375" style="5" customWidth="1"/>
    <col min="481" max="481" width="13.125" style="5" customWidth="1"/>
    <col min="482" max="484" width="12.375" style="5" customWidth="1"/>
    <col min="485" max="493" width="12.5" style="5" customWidth="1"/>
    <col min="494" max="494" width="13.125" style="5" customWidth="1"/>
    <col min="495" max="506" width="12.375" style="5" bestFit="1" customWidth="1"/>
    <col min="507" max="507" width="13.125" style="5" customWidth="1"/>
    <col min="508" max="508" width="12.375" style="5" bestFit="1" customWidth="1"/>
    <col min="509" max="512" width="9" style="5"/>
    <col min="513" max="513" width="16.875" style="5" customWidth="1"/>
    <col min="514" max="514" width="15.5" style="5" customWidth="1"/>
    <col min="515" max="529" width="12.125" style="5" customWidth="1"/>
    <col min="530" max="541" width="10.5" style="5" customWidth="1"/>
    <col min="542" max="542" width="12" style="5" customWidth="1"/>
    <col min="543" max="547" width="10.5" style="5" customWidth="1"/>
    <col min="548" max="554" width="10" style="5" customWidth="1"/>
    <col min="555" max="555" width="12.5" style="5" customWidth="1"/>
    <col min="556" max="567" width="10" style="5" customWidth="1"/>
    <col min="568" max="568" width="12.5" style="5" customWidth="1"/>
    <col min="569" max="580" width="10" style="5" customWidth="1"/>
    <col min="581" max="581" width="12.5" style="5" customWidth="1"/>
    <col min="582" max="582" width="10" style="5" customWidth="1"/>
    <col min="583" max="583" width="12" style="5" customWidth="1"/>
    <col min="584" max="593" width="10" style="5" customWidth="1"/>
    <col min="594" max="594" width="12.5" style="5" customWidth="1"/>
    <col min="595" max="606" width="10" style="5" customWidth="1"/>
    <col min="607" max="607" width="12.5" style="5" customWidth="1"/>
    <col min="608" max="619" width="10" style="5" customWidth="1"/>
    <col min="620" max="620" width="12.5" style="5" customWidth="1"/>
    <col min="621" max="632" width="10" style="5" customWidth="1"/>
    <col min="633" max="633" width="12.5" style="5" customWidth="1"/>
    <col min="634" max="645" width="10" style="5" customWidth="1"/>
    <col min="646" max="646" width="13.125" style="5" customWidth="1"/>
    <col min="647" max="658" width="10" style="5" customWidth="1"/>
    <col min="659" max="659" width="13.125" style="5" customWidth="1"/>
    <col min="660" max="671" width="10" style="5" customWidth="1"/>
    <col min="672" max="672" width="13.125" style="5" customWidth="1"/>
    <col min="673" max="684" width="10" style="5" customWidth="1"/>
    <col min="685" max="685" width="13.125" style="5" customWidth="1"/>
    <col min="686" max="697" width="10" style="5" customWidth="1"/>
    <col min="698" max="698" width="13.125" style="5" customWidth="1"/>
    <col min="699" max="710" width="10" style="5" customWidth="1"/>
    <col min="711" max="711" width="13.125" style="5" customWidth="1"/>
    <col min="712" max="723" width="10" style="5" customWidth="1"/>
    <col min="724" max="724" width="13.125" style="5" customWidth="1"/>
    <col min="725" max="726" width="11" style="5" customWidth="1"/>
    <col min="727" max="727" width="11.125" style="5" customWidth="1"/>
    <col min="728" max="729" width="11" style="5" customWidth="1"/>
    <col min="730" max="730" width="11.125" style="5" customWidth="1"/>
    <col min="731" max="732" width="12.25" style="5" customWidth="1"/>
    <col min="733" max="733" width="11.125" style="5" customWidth="1"/>
    <col min="734" max="736" width="12.375" style="5" customWidth="1"/>
    <col min="737" max="737" width="13.125" style="5" customWidth="1"/>
    <col min="738" max="740" width="12.375" style="5" customWidth="1"/>
    <col min="741" max="749" width="12.5" style="5" customWidth="1"/>
    <col min="750" max="750" width="13.125" style="5" customWidth="1"/>
    <col min="751" max="762" width="12.375" style="5" bestFit="1" customWidth="1"/>
    <col min="763" max="763" width="13.125" style="5" customWidth="1"/>
    <col min="764" max="764" width="12.375" style="5" bestFit="1" customWidth="1"/>
    <col min="765" max="768" width="9" style="5"/>
    <col min="769" max="769" width="16.875" style="5" customWidth="1"/>
    <col min="770" max="770" width="15.5" style="5" customWidth="1"/>
    <col min="771" max="785" width="12.125" style="5" customWidth="1"/>
    <col min="786" max="797" width="10.5" style="5" customWidth="1"/>
    <col min="798" max="798" width="12" style="5" customWidth="1"/>
    <col min="799" max="803" width="10.5" style="5" customWidth="1"/>
    <col min="804" max="810" width="10" style="5" customWidth="1"/>
    <col min="811" max="811" width="12.5" style="5" customWidth="1"/>
    <col min="812" max="823" width="10" style="5" customWidth="1"/>
    <col min="824" max="824" width="12.5" style="5" customWidth="1"/>
    <col min="825" max="836" width="10" style="5" customWidth="1"/>
    <col min="837" max="837" width="12.5" style="5" customWidth="1"/>
    <col min="838" max="838" width="10" style="5" customWidth="1"/>
    <col min="839" max="839" width="12" style="5" customWidth="1"/>
    <col min="840" max="849" width="10" style="5" customWidth="1"/>
    <col min="850" max="850" width="12.5" style="5" customWidth="1"/>
    <col min="851" max="862" width="10" style="5" customWidth="1"/>
    <col min="863" max="863" width="12.5" style="5" customWidth="1"/>
    <col min="864" max="875" width="10" style="5" customWidth="1"/>
    <col min="876" max="876" width="12.5" style="5" customWidth="1"/>
    <col min="877" max="888" width="10" style="5" customWidth="1"/>
    <col min="889" max="889" width="12.5" style="5" customWidth="1"/>
    <col min="890" max="901" width="10" style="5" customWidth="1"/>
    <col min="902" max="902" width="13.125" style="5" customWidth="1"/>
    <col min="903" max="914" width="10" style="5" customWidth="1"/>
    <col min="915" max="915" width="13.125" style="5" customWidth="1"/>
    <col min="916" max="927" width="10" style="5" customWidth="1"/>
    <col min="928" max="928" width="13.125" style="5" customWidth="1"/>
    <col min="929" max="940" width="10" style="5" customWidth="1"/>
    <col min="941" max="941" width="13.125" style="5" customWidth="1"/>
    <col min="942" max="953" width="10" style="5" customWidth="1"/>
    <col min="954" max="954" width="13.125" style="5" customWidth="1"/>
    <col min="955" max="966" width="10" style="5" customWidth="1"/>
    <col min="967" max="967" width="13.125" style="5" customWidth="1"/>
    <col min="968" max="979" width="10" style="5" customWidth="1"/>
    <col min="980" max="980" width="13.125" style="5" customWidth="1"/>
    <col min="981" max="982" width="11" style="5" customWidth="1"/>
    <col min="983" max="983" width="11.125" style="5" customWidth="1"/>
    <col min="984" max="985" width="11" style="5" customWidth="1"/>
    <col min="986" max="986" width="11.125" style="5" customWidth="1"/>
    <col min="987" max="988" width="12.25" style="5" customWidth="1"/>
    <col min="989" max="989" width="11.125" style="5" customWidth="1"/>
    <col min="990" max="992" width="12.375" style="5" customWidth="1"/>
    <col min="993" max="993" width="13.125" style="5" customWidth="1"/>
    <col min="994" max="996" width="12.375" style="5" customWidth="1"/>
    <col min="997" max="1005" width="12.5" style="5" customWidth="1"/>
    <col min="1006" max="1006" width="13.125" style="5" customWidth="1"/>
    <col min="1007" max="1018" width="12.375" style="5" bestFit="1" customWidth="1"/>
    <col min="1019" max="1019" width="13.125" style="5" customWidth="1"/>
    <col min="1020" max="1020" width="12.375" style="5" bestFit="1" customWidth="1"/>
    <col min="1021" max="1024" width="9" style="5"/>
    <col min="1025" max="1025" width="16.875" style="5" customWidth="1"/>
    <col min="1026" max="1026" width="15.5" style="5" customWidth="1"/>
    <col min="1027" max="1041" width="12.125" style="5" customWidth="1"/>
    <col min="1042" max="1053" width="10.5" style="5" customWidth="1"/>
    <col min="1054" max="1054" width="12" style="5" customWidth="1"/>
    <col min="1055" max="1059" width="10.5" style="5" customWidth="1"/>
    <col min="1060" max="1066" width="10" style="5" customWidth="1"/>
    <col min="1067" max="1067" width="12.5" style="5" customWidth="1"/>
    <col min="1068" max="1079" width="10" style="5" customWidth="1"/>
    <col min="1080" max="1080" width="12.5" style="5" customWidth="1"/>
    <col min="1081" max="1092" width="10" style="5" customWidth="1"/>
    <col min="1093" max="1093" width="12.5" style="5" customWidth="1"/>
    <col min="1094" max="1094" width="10" style="5" customWidth="1"/>
    <col min="1095" max="1095" width="12" style="5" customWidth="1"/>
    <col min="1096" max="1105" width="10" style="5" customWidth="1"/>
    <col min="1106" max="1106" width="12.5" style="5" customWidth="1"/>
    <col min="1107" max="1118" width="10" style="5" customWidth="1"/>
    <col min="1119" max="1119" width="12.5" style="5" customWidth="1"/>
    <col min="1120" max="1131" width="10" style="5" customWidth="1"/>
    <col min="1132" max="1132" width="12.5" style="5" customWidth="1"/>
    <col min="1133" max="1144" width="10" style="5" customWidth="1"/>
    <col min="1145" max="1145" width="12.5" style="5" customWidth="1"/>
    <col min="1146" max="1157" width="10" style="5" customWidth="1"/>
    <col min="1158" max="1158" width="13.125" style="5" customWidth="1"/>
    <col min="1159" max="1170" width="10" style="5" customWidth="1"/>
    <col min="1171" max="1171" width="13.125" style="5" customWidth="1"/>
    <col min="1172" max="1183" width="10" style="5" customWidth="1"/>
    <col min="1184" max="1184" width="13.125" style="5" customWidth="1"/>
    <col min="1185" max="1196" width="10" style="5" customWidth="1"/>
    <col min="1197" max="1197" width="13.125" style="5" customWidth="1"/>
    <col min="1198" max="1209" width="10" style="5" customWidth="1"/>
    <col min="1210" max="1210" width="13.125" style="5" customWidth="1"/>
    <col min="1211" max="1222" width="10" style="5" customWidth="1"/>
    <col min="1223" max="1223" width="13.125" style="5" customWidth="1"/>
    <col min="1224" max="1235" width="10" style="5" customWidth="1"/>
    <col min="1236" max="1236" width="13.125" style="5" customWidth="1"/>
    <col min="1237" max="1238" width="11" style="5" customWidth="1"/>
    <col min="1239" max="1239" width="11.125" style="5" customWidth="1"/>
    <col min="1240" max="1241" width="11" style="5" customWidth="1"/>
    <col min="1242" max="1242" width="11.125" style="5" customWidth="1"/>
    <col min="1243" max="1244" width="12.25" style="5" customWidth="1"/>
    <col min="1245" max="1245" width="11.125" style="5" customWidth="1"/>
    <col min="1246" max="1248" width="12.375" style="5" customWidth="1"/>
    <col min="1249" max="1249" width="13.125" style="5" customWidth="1"/>
    <col min="1250" max="1252" width="12.375" style="5" customWidth="1"/>
    <col min="1253" max="1261" width="12.5" style="5" customWidth="1"/>
    <col min="1262" max="1262" width="13.125" style="5" customWidth="1"/>
    <col min="1263" max="1274" width="12.375" style="5" bestFit="1" customWidth="1"/>
    <col min="1275" max="1275" width="13.125" style="5" customWidth="1"/>
    <col min="1276" max="1276" width="12.375" style="5" bestFit="1" customWidth="1"/>
    <col min="1277" max="1280" width="9" style="5"/>
    <col min="1281" max="1281" width="16.875" style="5" customWidth="1"/>
    <col min="1282" max="1282" width="15.5" style="5" customWidth="1"/>
    <col min="1283" max="1297" width="12.125" style="5" customWidth="1"/>
    <col min="1298" max="1309" width="10.5" style="5" customWidth="1"/>
    <col min="1310" max="1310" width="12" style="5" customWidth="1"/>
    <col min="1311" max="1315" width="10.5" style="5" customWidth="1"/>
    <col min="1316" max="1322" width="10" style="5" customWidth="1"/>
    <col min="1323" max="1323" width="12.5" style="5" customWidth="1"/>
    <col min="1324" max="1335" width="10" style="5" customWidth="1"/>
    <col min="1336" max="1336" width="12.5" style="5" customWidth="1"/>
    <col min="1337" max="1348" width="10" style="5" customWidth="1"/>
    <col min="1349" max="1349" width="12.5" style="5" customWidth="1"/>
    <col min="1350" max="1350" width="10" style="5" customWidth="1"/>
    <col min="1351" max="1351" width="12" style="5" customWidth="1"/>
    <col min="1352" max="1361" width="10" style="5" customWidth="1"/>
    <col min="1362" max="1362" width="12.5" style="5" customWidth="1"/>
    <col min="1363" max="1374" width="10" style="5" customWidth="1"/>
    <col min="1375" max="1375" width="12.5" style="5" customWidth="1"/>
    <col min="1376" max="1387" width="10" style="5" customWidth="1"/>
    <col min="1388" max="1388" width="12.5" style="5" customWidth="1"/>
    <col min="1389" max="1400" width="10" style="5" customWidth="1"/>
    <col min="1401" max="1401" width="12.5" style="5" customWidth="1"/>
    <col min="1402" max="1413" width="10" style="5" customWidth="1"/>
    <col min="1414" max="1414" width="13.125" style="5" customWidth="1"/>
    <col min="1415" max="1426" width="10" style="5" customWidth="1"/>
    <col min="1427" max="1427" width="13.125" style="5" customWidth="1"/>
    <col min="1428" max="1439" width="10" style="5" customWidth="1"/>
    <col min="1440" max="1440" width="13.125" style="5" customWidth="1"/>
    <col min="1441" max="1452" width="10" style="5" customWidth="1"/>
    <col min="1453" max="1453" width="13.125" style="5" customWidth="1"/>
    <col min="1454" max="1465" width="10" style="5" customWidth="1"/>
    <col min="1466" max="1466" width="13.125" style="5" customWidth="1"/>
    <col min="1467" max="1478" width="10" style="5" customWidth="1"/>
    <col min="1479" max="1479" width="13.125" style="5" customWidth="1"/>
    <col min="1480" max="1491" width="10" style="5" customWidth="1"/>
    <col min="1492" max="1492" width="13.125" style="5" customWidth="1"/>
    <col min="1493" max="1494" width="11" style="5" customWidth="1"/>
    <col min="1495" max="1495" width="11.125" style="5" customWidth="1"/>
    <col min="1496" max="1497" width="11" style="5" customWidth="1"/>
    <col min="1498" max="1498" width="11.125" style="5" customWidth="1"/>
    <col min="1499" max="1500" width="12.25" style="5" customWidth="1"/>
    <col min="1501" max="1501" width="11.125" style="5" customWidth="1"/>
    <col min="1502" max="1504" width="12.375" style="5" customWidth="1"/>
    <col min="1505" max="1505" width="13.125" style="5" customWidth="1"/>
    <col min="1506" max="1508" width="12.375" style="5" customWidth="1"/>
    <col min="1509" max="1517" width="12.5" style="5" customWidth="1"/>
    <col min="1518" max="1518" width="13.125" style="5" customWidth="1"/>
    <col min="1519" max="1530" width="12.375" style="5" bestFit="1" customWidth="1"/>
    <col min="1531" max="1531" width="13.125" style="5" customWidth="1"/>
    <col min="1532" max="1532" width="12.375" style="5" bestFit="1" customWidth="1"/>
    <col min="1533" max="1536" width="9" style="5"/>
    <col min="1537" max="1537" width="16.875" style="5" customWidth="1"/>
    <col min="1538" max="1538" width="15.5" style="5" customWidth="1"/>
    <col min="1539" max="1553" width="12.125" style="5" customWidth="1"/>
    <col min="1554" max="1565" width="10.5" style="5" customWidth="1"/>
    <col min="1566" max="1566" width="12" style="5" customWidth="1"/>
    <col min="1567" max="1571" width="10.5" style="5" customWidth="1"/>
    <col min="1572" max="1578" width="10" style="5" customWidth="1"/>
    <col min="1579" max="1579" width="12.5" style="5" customWidth="1"/>
    <col min="1580" max="1591" width="10" style="5" customWidth="1"/>
    <col min="1592" max="1592" width="12.5" style="5" customWidth="1"/>
    <col min="1593" max="1604" width="10" style="5" customWidth="1"/>
    <col min="1605" max="1605" width="12.5" style="5" customWidth="1"/>
    <col min="1606" max="1606" width="10" style="5" customWidth="1"/>
    <col min="1607" max="1607" width="12" style="5" customWidth="1"/>
    <col min="1608" max="1617" width="10" style="5" customWidth="1"/>
    <col min="1618" max="1618" width="12.5" style="5" customWidth="1"/>
    <col min="1619" max="1630" width="10" style="5" customWidth="1"/>
    <col min="1631" max="1631" width="12.5" style="5" customWidth="1"/>
    <col min="1632" max="1643" width="10" style="5" customWidth="1"/>
    <col min="1644" max="1644" width="12.5" style="5" customWidth="1"/>
    <col min="1645" max="1656" width="10" style="5" customWidth="1"/>
    <col min="1657" max="1657" width="12.5" style="5" customWidth="1"/>
    <col min="1658" max="1669" width="10" style="5" customWidth="1"/>
    <col min="1670" max="1670" width="13.125" style="5" customWidth="1"/>
    <col min="1671" max="1682" width="10" style="5" customWidth="1"/>
    <col min="1683" max="1683" width="13.125" style="5" customWidth="1"/>
    <col min="1684" max="1695" width="10" style="5" customWidth="1"/>
    <col min="1696" max="1696" width="13.125" style="5" customWidth="1"/>
    <col min="1697" max="1708" width="10" style="5" customWidth="1"/>
    <col min="1709" max="1709" width="13.125" style="5" customWidth="1"/>
    <col min="1710" max="1721" width="10" style="5" customWidth="1"/>
    <col min="1722" max="1722" width="13.125" style="5" customWidth="1"/>
    <col min="1723" max="1734" width="10" style="5" customWidth="1"/>
    <col min="1735" max="1735" width="13.125" style="5" customWidth="1"/>
    <col min="1736" max="1747" width="10" style="5" customWidth="1"/>
    <col min="1748" max="1748" width="13.125" style="5" customWidth="1"/>
    <col min="1749" max="1750" width="11" style="5" customWidth="1"/>
    <col min="1751" max="1751" width="11.125" style="5" customWidth="1"/>
    <col min="1752" max="1753" width="11" style="5" customWidth="1"/>
    <col min="1754" max="1754" width="11.125" style="5" customWidth="1"/>
    <col min="1755" max="1756" width="12.25" style="5" customWidth="1"/>
    <col min="1757" max="1757" width="11.125" style="5" customWidth="1"/>
    <col min="1758" max="1760" width="12.375" style="5" customWidth="1"/>
    <col min="1761" max="1761" width="13.125" style="5" customWidth="1"/>
    <col min="1762" max="1764" width="12.375" style="5" customWidth="1"/>
    <col min="1765" max="1773" width="12.5" style="5" customWidth="1"/>
    <col min="1774" max="1774" width="13.125" style="5" customWidth="1"/>
    <col min="1775" max="1786" width="12.375" style="5" bestFit="1" customWidth="1"/>
    <col min="1787" max="1787" width="13.125" style="5" customWidth="1"/>
    <col min="1788" max="1788" width="12.375" style="5" bestFit="1" customWidth="1"/>
    <col min="1789" max="1792" width="9" style="5"/>
    <col min="1793" max="1793" width="16.875" style="5" customWidth="1"/>
    <col min="1794" max="1794" width="15.5" style="5" customWidth="1"/>
    <col min="1795" max="1809" width="12.125" style="5" customWidth="1"/>
    <col min="1810" max="1821" width="10.5" style="5" customWidth="1"/>
    <col min="1822" max="1822" width="12" style="5" customWidth="1"/>
    <col min="1823" max="1827" width="10.5" style="5" customWidth="1"/>
    <col min="1828" max="1834" width="10" style="5" customWidth="1"/>
    <col min="1835" max="1835" width="12.5" style="5" customWidth="1"/>
    <col min="1836" max="1847" width="10" style="5" customWidth="1"/>
    <col min="1848" max="1848" width="12.5" style="5" customWidth="1"/>
    <col min="1849" max="1860" width="10" style="5" customWidth="1"/>
    <col min="1861" max="1861" width="12.5" style="5" customWidth="1"/>
    <col min="1862" max="1862" width="10" style="5" customWidth="1"/>
    <col min="1863" max="1863" width="12" style="5" customWidth="1"/>
    <col min="1864" max="1873" width="10" style="5" customWidth="1"/>
    <col min="1874" max="1874" width="12.5" style="5" customWidth="1"/>
    <col min="1875" max="1886" width="10" style="5" customWidth="1"/>
    <col min="1887" max="1887" width="12.5" style="5" customWidth="1"/>
    <col min="1888" max="1899" width="10" style="5" customWidth="1"/>
    <col min="1900" max="1900" width="12.5" style="5" customWidth="1"/>
    <col min="1901" max="1912" width="10" style="5" customWidth="1"/>
    <col min="1913" max="1913" width="12.5" style="5" customWidth="1"/>
    <col min="1914" max="1925" width="10" style="5" customWidth="1"/>
    <col min="1926" max="1926" width="13.125" style="5" customWidth="1"/>
    <col min="1927" max="1938" width="10" style="5" customWidth="1"/>
    <col min="1939" max="1939" width="13.125" style="5" customWidth="1"/>
    <col min="1940" max="1951" width="10" style="5" customWidth="1"/>
    <col min="1952" max="1952" width="13.125" style="5" customWidth="1"/>
    <col min="1953" max="1964" width="10" style="5" customWidth="1"/>
    <col min="1965" max="1965" width="13.125" style="5" customWidth="1"/>
    <col min="1966" max="1977" width="10" style="5" customWidth="1"/>
    <col min="1978" max="1978" width="13.125" style="5" customWidth="1"/>
    <col min="1979" max="1990" width="10" style="5" customWidth="1"/>
    <col min="1991" max="1991" width="13.125" style="5" customWidth="1"/>
    <col min="1992" max="2003" width="10" style="5" customWidth="1"/>
    <col min="2004" max="2004" width="13.125" style="5" customWidth="1"/>
    <col min="2005" max="2006" width="11" style="5" customWidth="1"/>
    <col min="2007" max="2007" width="11.125" style="5" customWidth="1"/>
    <col min="2008" max="2009" width="11" style="5" customWidth="1"/>
    <col min="2010" max="2010" width="11.125" style="5" customWidth="1"/>
    <col min="2011" max="2012" width="12.25" style="5" customWidth="1"/>
    <col min="2013" max="2013" width="11.125" style="5" customWidth="1"/>
    <col min="2014" max="2016" width="12.375" style="5" customWidth="1"/>
    <col min="2017" max="2017" width="13.125" style="5" customWidth="1"/>
    <col min="2018" max="2020" width="12.375" style="5" customWidth="1"/>
    <col min="2021" max="2029" width="12.5" style="5" customWidth="1"/>
    <col min="2030" max="2030" width="13.125" style="5" customWidth="1"/>
    <col min="2031" max="2042" width="12.375" style="5" bestFit="1" customWidth="1"/>
    <col min="2043" max="2043" width="13.125" style="5" customWidth="1"/>
    <col min="2044" max="2044" width="12.375" style="5" bestFit="1" customWidth="1"/>
    <col min="2045" max="2048" width="9" style="5"/>
    <col min="2049" max="2049" width="16.875" style="5" customWidth="1"/>
    <col min="2050" max="2050" width="15.5" style="5" customWidth="1"/>
    <col min="2051" max="2065" width="12.125" style="5" customWidth="1"/>
    <col min="2066" max="2077" width="10.5" style="5" customWidth="1"/>
    <col min="2078" max="2078" width="12" style="5" customWidth="1"/>
    <col min="2079" max="2083" width="10.5" style="5" customWidth="1"/>
    <col min="2084" max="2090" width="10" style="5" customWidth="1"/>
    <col min="2091" max="2091" width="12.5" style="5" customWidth="1"/>
    <col min="2092" max="2103" width="10" style="5" customWidth="1"/>
    <col min="2104" max="2104" width="12.5" style="5" customWidth="1"/>
    <col min="2105" max="2116" width="10" style="5" customWidth="1"/>
    <col min="2117" max="2117" width="12.5" style="5" customWidth="1"/>
    <col min="2118" max="2118" width="10" style="5" customWidth="1"/>
    <col min="2119" max="2119" width="12" style="5" customWidth="1"/>
    <col min="2120" max="2129" width="10" style="5" customWidth="1"/>
    <col min="2130" max="2130" width="12.5" style="5" customWidth="1"/>
    <col min="2131" max="2142" width="10" style="5" customWidth="1"/>
    <col min="2143" max="2143" width="12.5" style="5" customWidth="1"/>
    <col min="2144" max="2155" width="10" style="5" customWidth="1"/>
    <col min="2156" max="2156" width="12.5" style="5" customWidth="1"/>
    <col min="2157" max="2168" width="10" style="5" customWidth="1"/>
    <col min="2169" max="2169" width="12.5" style="5" customWidth="1"/>
    <col min="2170" max="2181" width="10" style="5" customWidth="1"/>
    <col min="2182" max="2182" width="13.125" style="5" customWidth="1"/>
    <col min="2183" max="2194" width="10" style="5" customWidth="1"/>
    <col min="2195" max="2195" width="13.125" style="5" customWidth="1"/>
    <col min="2196" max="2207" width="10" style="5" customWidth="1"/>
    <col min="2208" max="2208" width="13.125" style="5" customWidth="1"/>
    <col min="2209" max="2220" width="10" style="5" customWidth="1"/>
    <col min="2221" max="2221" width="13.125" style="5" customWidth="1"/>
    <col min="2222" max="2233" width="10" style="5" customWidth="1"/>
    <col min="2234" max="2234" width="13.125" style="5" customWidth="1"/>
    <col min="2235" max="2246" width="10" style="5" customWidth="1"/>
    <col min="2247" max="2247" width="13.125" style="5" customWidth="1"/>
    <col min="2248" max="2259" width="10" style="5" customWidth="1"/>
    <col min="2260" max="2260" width="13.125" style="5" customWidth="1"/>
    <col min="2261" max="2262" width="11" style="5" customWidth="1"/>
    <col min="2263" max="2263" width="11.125" style="5" customWidth="1"/>
    <col min="2264" max="2265" width="11" style="5" customWidth="1"/>
    <col min="2266" max="2266" width="11.125" style="5" customWidth="1"/>
    <col min="2267" max="2268" width="12.25" style="5" customWidth="1"/>
    <col min="2269" max="2269" width="11.125" style="5" customWidth="1"/>
    <col min="2270" max="2272" width="12.375" style="5" customWidth="1"/>
    <col min="2273" max="2273" width="13.125" style="5" customWidth="1"/>
    <col min="2274" max="2276" width="12.375" style="5" customWidth="1"/>
    <col min="2277" max="2285" width="12.5" style="5" customWidth="1"/>
    <col min="2286" max="2286" width="13.125" style="5" customWidth="1"/>
    <col min="2287" max="2298" width="12.375" style="5" bestFit="1" customWidth="1"/>
    <col min="2299" max="2299" width="13.125" style="5" customWidth="1"/>
    <col min="2300" max="2300" width="12.375" style="5" bestFit="1" customWidth="1"/>
    <col min="2301" max="2304" width="9" style="5"/>
    <col min="2305" max="2305" width="16.875" style="5" customWidth="1"/>
    <col min="2306" max="2306" width="15.5" style="5" customWidth="1"/>
    <col min="2307" max="2321" width="12.125" style="5" customWidth="1"/>
    <col min="2322" max="2333" width="10.5" style="5" customWidth="1"/>
    <col min="2334" max="2334" width="12" style="5" customWidth="1"/>
    <col min="2335" max="2339" width="10.5" style="5" customWidth="1"/>
    <col min="2340" max="2346" width="10" style="5" customWidth="1"/>
    <col min="2347" max="2347" width="12.5" style="5" customWidth="1"/>
    <col min="2348" max="2359" width="10" style="5" customWidth="1"/>
    <col min="2360" max="2360" width="12.5" style="5" customWidth="1"/>
    <col min="2361" max="2372" width="10" style="5" customWidth="1"/>
    <col min="2373" max="2373" width="12.5" style="5" customWidth="1"/>
    <col min="2374" max="2374" width="10" style="5" customWidth="1"/>
    <col min="2375" max="2375" width="12" style="5" customWidth="1"/>
    <col min="2376" max="2385" width="10" style="5" customWidth="1"/>
    <col min="2386" max="2386" width="12.5" style="5" customWidth="1"/>
    <col min="2387" max="2398" width="10" style="5" customWidth="1"/>
    <col min="2399" max="2399" width="12.5" style="5" customWidth="1"/>
    <col min="2400" max="2411" width="10" style="5" customWidth="1"/>
    <col min="2412" max="2412" width="12.5" style="5" customWidth="1"/>
    <col min="2413" max="2424" width="10" style="5" customWidth="1"/>
    <col min="2425" max="2425" width="12.5" style="5" customWidth="1"/>
    <col min="2426" max="2437" width="10" style="5" customWidth="1"/>
    <col min="2438" max="2438" width="13.125" style="5" customWidth="1"/>
    <col min="2439" max="2450" width="10" style="5" customWidth="1"/>
    <col min="2451" max="2451" width="13.125" style="5" customWidth="1"/>
    <col min="2452" max="2463" width="10" style="5" customWidth="1"/>
    <col min="2464" max="2464" width="13.125" style="5" customWidth="1"/>
    <col min="2465" max="2476" width="10" style="5" customWidth="1"/>
    <col min="2477" max="2477" width="13.125" style="5" customWidth="1"/>
    <col min="2478" max="2489" width="10" style="5" customWidth="1"/>
    <col min="2490" max="2490" width="13.125" style="5" customWidth="1"/>
    <col min="2491" max="2502" width="10" style="5" customWidth="1"/>
    <col min="2503" max="2503" width="13.125" style="5" customWidth="1"/>
    <col min="2504" max="2515" width="10" style="5" customWidth="1"/>
    <col min="2516" max="2516" width="13.125" style="5" customWidth="1"/>
    <col min="2517" max="2518" width="11" style="5" customWidth="1"/>
    <col min="2519" max="2519" width="11.125" style="5" customWidth="1"/>
    <col min="2520" max="2521" width="11" style="5" customWidth="1"/>
    <col min="2522" max="2522" width="11.125" style="5" customWidth="1"/>
    <col min="2523" max="2524" width="12.25" style="5" customWidth="1"/>
    <col min="2525" max="2525" width="11.125" style="5" customWidth="1"/>
    <col min="2526" max="2528" width="12.375" style="5" customWidth="1"/>
    <col min="2529" max="2529" width="13.125" style="5" customWidth="1"/>
    <col min="2530" max="2532" width="12.375" style="5" customWidth="1"/>
    <col min="2533" max="2541" width="12.5" style="5" customWidth="1"/>
    <col min="2542" max="2542" width="13.125" style="5" customWidth="1"/>
    <col min="2543" max="2554" width="12.375" style="5" bestFit="1" customWidth="1"/>
    <col min="2555" max="2555" width="13.125" style="5" customWidth="1"/>
    <col min="2556" max="2556" width="12.375" style="5" bestFit="1" customWidth="1"/>
    <col min="2557" max="2560" width="9" style="5"/>
    <col min="2561" max="2561" width="16.875" style="5" customWidth="1"/>
    <col min="2562" max="2562" width="15.5" style="5" customWidth="1"/>
    <col min="2563" max="2577" width="12.125" style="5" customWidth="1"/>
    <col min="2578" max="2589" width="10.5" style="5" customWidth="1"/>
    <col min="2590" max="2590" width="12" style="5" customWidth="1"/>
    <col min="2591" max="2595" width="10.5" style="5" customWidth="1"/>
    <col min="2596" max="2602" width="10" style="5" customWidth="1"/>
    <col min="2603" max="2603" width="12.5" style="5" customWidth="1"/>
    <col min="2604" max="2615" width="10" style="5" customWidth="1"/>
    <col min="2616" max="2616" width="12.5" style="5" customWidth="1"/>
    <col min="2617" max="2628" width="10" style="5" customWidth="1"/>
    <col min="2629" max="2629" width="12.5" style="5" customWidth="1"/>
    <col min="2630" max="2630" width="10" style="5" customWidth="1"/>
    <col min="2631" max="2631" width="12" style="5" customWidth="1"/>
    <col min="2632" max="2641" width="10" style="5" customWidth="1"/>
    <col min="2642" max="2642" width="12.5" style="5" customWidth="1"/>
    <col min="2643" max="2654" width="10" style="5" customWidth="1"/>
    <col min="2655" max="2655" width="12.5" style="5" customWidth="1"/>
    <col min="2656" max="2667" width="10" style="5" customWidth="1"/>
    <col min="2668" max="2668" width="12.5" style="5" customWidth="1"/>
    <col min="2669" max="2680" width="10" style="5" customWidth="1"/>
    <col min="2681" max="2681" width="12.5" style="5" customWidth="1"/>
    <col min="2682" max="2693" width="10" style="5" customWidth="1"/>
    <col min="2694" max="2694" width="13.125" style="5" customWidth="1"/>
    <col min="2695" max="2706" width="10" style="5" customWidth="1"/>
    <col min="2707" max="2707" width="13.125" style="5" customWidth="1"/>
    <col min="2708" max="2719" width="10" style="5" customWidth="1"/>
    <col min="2720" max="2720" width="13.125" style="5" customWidth="1"/>
    <col min="2721" max="2732" width="10" style="5" customWidth="1"/>
    <col min="2733" max="2733" width="13.125" style="5" customWidth="1"/>
    <col min="2734" max="2745" width="10" style="5" customWidth="1"/>
    <col min="2746" max="2746" width="13.125" style="5" customWidth="1"/>
    <col min="2747" max="2758" width="10" style="5" customWidth="1"/>
    <col min="2759" max="2759" width="13.125" style="5" customWidth="1"/>
    <col min="2760" max="2771" width="10" style="5" customWidth="1"/>
    <col min="2772" max="2772" width="13.125" style="5" customWidth="1"/>
    <col min="2773" max="2774" width="11" style="5" customWidth="1"/>
    <col min="2775" max="2775" width="11.125" style="5" customWidth="1"/>
    <col min="2776" max="2777" width="11" style="5" customWidth="1"/>
    <col min="2778" max="2778" width="11.125" style="5" customWidth="1"/>
    <col min="2779" max="2780" width="12.25" style="5" customWidth="1"/>
    <col min="2781" max="2781" width="11.125" style="5" customWidth="1"/>
    <col min="2782" max="2784" width="12.375" style="5" customWidth="1"/>
    <col min="2785" max="2785" width="13.125" style="5" customWidth="1"/>
    <col min="2786" max="2788" width="12.375" style="5" customWidth="1"/>
    <col min="2789" max="2797" width="12.5" style="5" customWidth="1"/>
    <col min="2798" max="2798" width="13.125" style="5" customWidth="1"/>
    <col min="2799" max="2810" width="12.375" style="5" bestFit="1" customWidth="1"/>
    <col min="2811" max="2811" width="13.125" style="5" customWidth="1"/>
    <col min="2812" max="2812" width="12.375" style="5" bestFit="1" customWidth="1"/>
    <col min="2813" max="2816" width="9" style="5"/>
    <col min="2817" max="2817" width="16.875" style="5" customWidth="1"/>
    <col min="2818" max="2818" width="15.5" style="5" customWidth="1"/>
    <col min="2819" max="2833" width="12.125" style="5" customWidth="1"/>
    <col min="2834" max="2845" width="10.5" style="5" customWidth="1"/>
    <col min="2846" max="2846" width="12" style="5" customWidth="1"/>
    <col min="2847" max="2851" width="10.5" style="5" customWidth="1"/>
    <col min="2852" max="2858" width="10" style="5" customWidth="1"/>
    <col min="2859" max="2859" width="12.5" style="5" customWidth="1"/>
    <col min="2860" max="2871" width="10" style="5" customWidth="1"/>
    <col min="2872" max="2872" width="12.5" style="5" customWidth="1"/>
    <col min="2873" max="2884" width="10" style="5" customWidth="1"/>
    <col min="2885" max="2885" width="12.5" style="5" customWidth="1"/>
    <col min="2886" max="2886" width="10" style="5" customWidth="1"/>
    <col min="2887" max="2887" width="12" style="5" customWidth="1"/>
    <col min="2888" max="2897" width="10" style="5" customWidth="1"/>
    <col min="2898" max="2898" width="12.5" style="5" customWidth="1"/>
    <col min="2899" max="2910" width="10" style="5" customWidth="1"/>
    <col min="2911" max="2911" width="12.5" style="5" customWidth="1"/>
    <col min="2912" max="2923" width="10" style="5" customWidth="1"/>
    <col min="2924" max="2924" width="12.5" style="5" customWidth="1"/>
    <col min="2925" max="2936" width="10" style="5" customWidth="1"/>
    <col min="2937" max="2937" width="12.5" style="5" customWidth="1"/>
    <col min="2938" max="2949" width="10" style="5" customWidth="1"/>
    <col min="2950" max="2950" width="13.125" style="5" customWidth="1"/>
    <col min="2951" max="2962" width="10" style="5" customWidth="1"/>
    <col min="2963" max="2963" width="13.125" style="5" customWidth="1"/>
    <col min="2964" max="2975" width="10" style="5" customWidth="1"/>
    <col min="2976" max="2976" width="13.125" style="5" customWidth="1"/>
    <col min="2977" max="2988" width="10" style="5" customWidth="1"/>
    <col min="2989" max="2989" width="13.125" style="5" customWidth="1"/>
    <col min="2990" max="3001" width="10" style="5" customWidth="1"/>
    <col min="3002" max="3002" width="13.125" style="5" customWidth="1"/>
    <col min="3003" max="3014" width="10" style="5" customWidth="1"/>
    <col min="3015" max="3015" width="13.125" style="5" customWidth="1"/>
    <col min="3016" max="3027" width="10" style="5" customWidth="1"/>
    <col min="3028" max="3028" width="13.125" style="5" customWidth="1"/>
    <col min="3029" max="3030" width="11" style="5" customWidth="1"/>
    <col min="3031" max="3031" width="11.125" style="5" customWidth="1"/>
    <col min="3032" max="3033" width="11" style="5" customWidth="1"/>
    <col min="3034" max="3034" width="11.125" style="5" customWidth="1"/>
    <col min="3035" max="3036" width="12.25" style="5" customWidth="1"/>
    <col min="3037" max="3037" width="11.125" style="5" customWidth="1"/>
    <col min="3038" max="3040" width="12.375" style="5" customWidth="1"/>
    <col min="3041" max="3041" width="13.125" style="5" customWidth="1"/>
    <col min="3042" max="3044" width="12.375" style="5" customWidth="1"/>
    <col min="3045" max="3053" width="12.5" style="5" customWidth="1"/>
    <col min="3054" max="3054" width="13.125" style="5" customWidth="1"/>
    <col min="3055" max="3066" width="12.375" style="5" bestFit="1" customWidth="1"/>
    <col min="3067" max="3067" width="13.125" style="5" customWidth="1"/>
    <col min="3068" max="3068" width="12.375" style="5" bestFit="1" customWidth="1"/>
    <col min="3069" max="3072" width="9" style="5"/>
    <col min="3073" max="3073" width="16.875" style="5" customWidth="1"/>
    <col min="3074" max="3074" width="15.5" style="5" customWidth="1"/>
    <col min="3075" max="3089" width="12.125" style="5" customWidth="1"/>
    <col min="3090" max="3101" width="10.5" style="5" customWidth="1"/>
    <col min="3102" max="3102" width="12" style="5" customWidth="1"/>
    <col min="3103" max="3107" width="10.5" style="5" customWidth="1"/>
    <col min="3108" max="3114" width="10" style="5" customWidth="1"/>
    <col min="3115" max="3115" width="12.5" style="5" customWidth="1"/>
    <col min="3116" max="3127" width="10" style="5" customWidth="1"/>
    <col min="3128" max="3128" width="12.5" style="5" customWidth="1"/>
    <col min="3129" max="3140" width="10" style="5" customWidth="1"/>
    <col min="3141" max="3141" width="12.5" style="5" customWidth="1"/>
    <col min="3142" max="3142" width="10" style="5" customWidth="1"/>
    <col min="3143" max="3143" width="12" style="5" customWidth="1"/>
    <col min="3144" max="3153" width="10" style="5" customWidth="1"/>
    <col min="3154" max="3154" width="12.5" style="5" customWidth="1"/>
    <col min="3155" max="3166" width="10" style="5" customWidth="1"/>
    <col min="3167" max="3167" width="12.5" style="5" customWidth="1"/>
    <col min="3168" max="3179" width="10" style="5" customWidth="1"/>
    <col min="3180" max="3180" width="12.5" style="5" customWidth="1"/>
    <col min="3181" max="3192" width="10" style="5" customWidth="1"/>
    <col min="3193" max="3193" width="12.5" style="5" customWidth="1"/>
    <col min="3194" max="3205" width="10" style="5" customWidth="1"/>
    <col min="3206" max="3206" width="13.125" style="5" customWidth="1"/>
    <col min="3207" max="3218" width="10" style="5" customWidth="1"/>
    <col min="3219" max="3219" width="13.125" style="5" customWidth="1"/>
    <col min="3220" max="3231" width="10" style="5" customWidth="1"/>
    <col min="3232" max="3232" width="13.125" style="5" customWidth="1"/>
    <col min="3233" max="3244" width="10" style="5" customWidth="1"/>
    <col min="3245" max="3245" width="13.125" style="5" customWidth="1"/>
    <col min="3246" max="3257" width="10" style="5" customWidth="1"/>
    <col min="3258" max="3258" width="13.125" style="5" customWidth="1"/>
    <col min="3259" max="3270" width="10" style="5" customWidth="1"/>
    <col min="3271" max="3271" width="13.125" style="5" customWidth="1"/>
    <col min="3272" max="3283" width="10" style="5" customWidth="1"/>
    <col min="3284" max="3284" width="13.125" style="5" customWidth="1"/>
    <col min="3285" max="3286" width="11" style="5" customWidth="1"/>
    <col min="3287" max="3287" width="11.125" style="5" customWidth="1"/>
    <col min="3288" max="3289" width="11" style="5" customWidth="1"/>
    <col min="3290" max="3290" width="11.125" style="5" customWidth="1"/>
    <col min="3291" max="3292" width="12.25" style="5" customWidth="1"/>
    <col min="3293" max="3293" width="11.125" style="5" customWidth="1"/>
    <col min="3294" max="3296" width="12.375" style="5" customWidth="1"/>
    <col min="3297" max="3297" width="13.125" style="5" customWidth="1"/>
    <col min="3298" max="3300" width="12.375" style="5" customWidth="1"/>
    <col min="3301" max="3309" width="12.5" style="5" customWidth="1"/>
    <col min="3310" max="3310" width="13.125" style="5" customWidth="1"/>
    <col min="3311" max="3322" width="12.375" style="5" bestFit="1" customWidth="1"/>
    <col min="3323" max="3323" width="13.125" style="5" customWidth="1"/>
    <col min="3324" max="3324" width="12.375" style="5" bestFit="1" customWidth="1"/>
    <col min="3325" max="3328" width="9" style="5"/>
    <col min="3329" max="3329" width="16.875" style="5" customWidth="1"/>
    <col min="3330" max="3330" width="15.5" style="5" customWidth="1"/>
    <col min="3331" max="3345" width="12.125" style="5" customWidth="1"/>
    <col min="3346" max="3357" width="10.5" style="5" customWidth="1"/>
    <col min="3358" max="3358" width="12" style="5" customWidth="1"/>
    <col min="3359" max="3363" width="10.5" style="5" customWidth="1"/>
    <col min="3364" max="3370" width="10" style="5" customWidth="1"/>
    <col min="3371" max="3371" width="12.5" style="5" customWidth="1"/>
    <col min="3372" max="3383" width="10" style="5" customWidth="1"/>
    <col min="3384" max="3384" width="12.5" style="5" customWidth="1"/>
    <col min="3385" max="3396" width="10" style="5" customWidth="1"/>
    <col min="3397" max="3397" width="12.5" style="5" customWidth="1"/>
    <col min="3398" max="3398" width="10" style="5" customWidth="1"/>
    <col min="3399" max="3399" width="12" style="5" customWidth="1"/>
    <col min="3400" max="3409" width="10" style="5" customWidth="1"/>
    <col min="3410" max="3410" width="12.5" style="5" customWidth="1"/>
    <col min="3411" max="3422" width="10" style="5" customWidth="1"/>
    <col min="3423" max="3423" width="12.5" style="5" customWidth="1"/>
    <col min="3424" max="3435" width="10" style="5" customWidth="1"/>
    <col min="3436" max="3436" width="12.5" style="5" customWidth="1"/>
    <col min="3437" max="3448" width="10" style="5" customWidth="1"/>
    <col min="3449" max="3449" width="12.5" style="5" customWidth="1"/>
    <col min="3450" max="3461" width="10" style="5" customWidth="1"/>
    <col min="3462" max="3462" width="13.125" style="5" customWidth="1"/>
    <col min="3463" max="3474" width="10" style="5" customWidth="1"/>
    <col min="3475" max="3475" width="13.125" style="5" customWidth="1"/>
    <col min="3476" max="3487" width="10" style="5" customWidth="1"/>
    <col min="3488" max="3488" width="13.125" style="5" customWidth="1"/>
    <col min="3489" max="3500" width="10" style="5" customWidth="1"/>
    <col min="3501" max="3501" width="13.125" style="5" customWidth="1"/>
    <col min="3502" max="3513" width="10" style="5" customWidth="1"/>
    <col min="3514" max="3514" width="13.125" style="5" customWidth="1"/>
    <col min="3515" max="3526" width="10" style="5" customWidth="1"/>
    <col min="3527" max="3527" width="13.125" style="5" customWidth="1"/>
    <col min="3528" max="3539" width="10" style="5" customWidth="1"/>
    <col min="3540" max="3540" width="13.125" style="5" customWidth="1"/>
    <col min="3541" max="3542" width="11" style="5" customWidth="1"/>
    <col min="3543" max="3543" width="11.125" style="5" customWidth="1"/>
    <col min="3544" max="3545" width="11" style="5" customWidth="1"/>
    <col min="3546" max="3546" width="11.125" style="5" customWidth="1"/>
    <col min="3547" max="3548" width="12.25" style="5" customWidth="1"/>
    <col min="3549" max="3549" width="11.125" style="5" customWidth="1"/>
    <col min="3550" max="3552" width="12.375" style="5" customWidth="1"/>
    <col min="3553" max="3553" width="13.125" style="5" customWidth="1"/>
    <col min="3554" max="3556" width="12.375" style="5" customWidth="1"/>
    <col min="3557" max="3565" width="12.5" style="5" customWidth="1"/>
    <col min="3566" max="3566" width="13.125" style="5" customWidth="1"/>
    <col min="3567" max="3578" width="12.375" style="5" bestFit="1" customWidth="1"/>
    <col min="3579" max="3579" width="13.125" style="5" customWidth="1"/>
    <col min="3580" max="3580" width="12.375" style="5" bestFit="1" customWidth="1"/>
    <col min="3581" max="3584" width="9" style="5"/>
    <col min="3585" max="3585" width="16.875" style="5" customWidth="1"/>
    <col min="3586" max="3586" width="15.5" style="5" customWidth="1"/>
    <col min="3587" max="3601" width="12.125" style="5" customWidth="1"/>
    <col min="3602" max="3613" width="10.5" style="5" customWidth="1"/>
    <col min="3614" max="3614" width="12" style="5" customWidth="1"/>
    <col min="3615" max="3619" width="10.5" style="5" customWidth="1"/>
    <col min="3620" max="3626" width="10" style="5" customWidth="1"/>
    <col min="3627" max="3627" width="12.5" style="5" customWidth="1"/>
    <col min="3628" max="3639" width="10" style="5" customWidth="1"/>
    <col min="3640" max="3640" width="12.5" style="5" customWidth="1"/>
    <col min="3641" max="3652" width="10" style="5" customWidth="1"/>
    <col min="3653" max="3653" width="12.5" style="5" customWidth="1"/>
    <col min="3654" max="3654" width="10" style="5" customWidth="1"/>
    <col min="3655" max="3655" width="12" style="5" customWidth="1"/>
    <col min="3656" max="3665" width="10" style="5" customWidth="1"/>
    <col min="3666" max="3666" width="12.5" style="5" customWidth="1"/>
    <col min="3667" max="3678" width="10" style="5" customWidth="1"/>
    <col min="3679" max="3679" width="12.5" style="5" customWidth="1"/>
    <col min="3680" max="3691" width="10" style="5" customWidth="1"/>
    <col min="3692" max="3692" width="12.5" style="5" customWidth="1"/>
    <col min="3693" max="3704" width="10" style="5" customWidth="1"/>
    <col min="3705" max="3705" width="12.5" style="5" customWidth="1"/>
    <col min="3706" max="3717" width="10" style="5" customWidth="1"/>
    <col min="3718" max="3718" width="13.125" style="5" customWidth="1"/>
    <col min="3719" max="3730" width="10" style="5" customWidth="1"/>
    <col min="3731" max="3731" width="13.125" style="5" customWidth="1"/>
    <col min="3732" max="3743" width="10" style="5" customWidth="1"/>
    <col min="3744" max="3744" width="13.125" style="5" customWidth="1"/>
    <col min="3745" max="3756" width="10" style="5" customWidth="1"/>
    <col min="3757" max="3757" width="13.125" style="5" customWidth="1"/>
    <col min="3758" max="3769" width="10" style="5" customWidth="1"/>
    <col min="3770" max="3770" width="13.125" style="5" customWidth="1"/>
    <col min="3771" max="3782" width="10" style="5" customWidth="1"/>
    <col min="3783" max="3783" width="13.125" style="5" customWidth="1"/>
    <col min="3784" max="3795" width="10" style="5" customWidth="1"/>
    <col min="3796" max="3796" width="13.125" style="5" customWidth="1"/>
    <col min="3797" max="3798" width="11" style="5" customWidth="1"/>
    <col min="3799" max="3799" width="11.125" style="5" customWidth="1"/>
    <col min="3800" max="3801" width="11" style="5" customWidth="1"/>
    <col min="3802" max="3802" width="11.125" style="5" customWidth="1"/>
    <col min="3803" max="3804" width="12.25" style="5" customWidth="1"/>
    <col min="3805" max="3805" width="11.125" style="5" customWidth="1"/>
    <col min="3806" max="3808" width="12.375" style="5" customWidth="1"/>
    <col min="3809" max="3809" width="13.125" style="5" customWidth="1"/>
    <col min="3810" max="3812" width="12.375" style="5" customWidth="1"/>
    <col min="3813" max="3821" width="12.5" style="5" customWidth="1"/>
    <col min="3822" max="3822" width="13.125" style="5" customWidth="1"/>
    <col min="3823" max="3834" width="12.375" style="5" bestFit="1" customWidth="1"/>
    <col min="3835" max="3835" width="13.125" style="5" customWidth="1"/>
    <col min="3836" max="3836" width="12.375" style="5" bestFit="1" customWidth="1"/>
    <col min="3837" max="3840" width="9" style="5"/>
    <col min="3841" max="3841" width="16.875" style="5" customWidth="1"/>
    <col min="3842" max="3842" width="15.5" style="5" customWidth="1"/>
    <col min="3843" max="3857" width="12.125" style="5" customWidth="1"/>
    <col min="3858" max="3869" width="10.5" style="5" customWidth="1"/>
    <col min="3870" max="3870" width="12" style="5" customWidth="1"/>
    <col min="3871" max="3875" width="10.5" style="5" customWidth="1"/>
    <col min="3876" max="3882" width="10" style="5" customWidth="1"/>
    <col min="3883" max="3883" width="12.5" style="5" customWidth="1"/>
    <col min="3884" max="3895" width="10" style="5" customWidth="1"/>
    <col min="3896" max="3896" width="12.5" style="5" customWidth="1"/>
    <col min="3897" max="3908" width="10" style="5" customWidth="1"/>
    <col min="3909" max="3909" width="12.5" style="5" customWidth="1"/>
    <col min="3910" max="3910" width="10" style="5" customWidth="1"/>
    <col min="3911" max="3911" width="12" style="5" customWidth="1"/>
    <col min="3912" max="3921" width="10" style="5" customWidth="1"/>
    <col min="3922" max="3922" width="12.5" style="5" customWidth="1"/>
    <col min="3923" max="3934" width="10" style="5" customWidth="1"/>
    <col min="3935" max="3935" width="12.5" style="5" customWidth="1"/>
    <col min="3936" max="3947" width="10" style="5" customWidth="1"/>
    <col min="3948" max="3948" width="12.5" style="5" customWidth="1"/>
    <col min="3949" max="3960" width="10" style="5" customWidth="1"/>
    <col min="3961" max="3961" width="12.5" style="5" customWidth="1"/>
    <col min="3962" max="3973" width="10" style="5" customWidth="1"/>
    <col min="3974" max="3974" width="13.125" style="5" customWidth="1"/>
    <col min="3975" max="3986" width="10" style="5" customWidth="1"/>
    <col min="3987" max="3987" width="13.125" style="5" customWidth="1"/>
    <col min="3988" max="3999" width="10" style="5" customWidth="1"/>
    <col min="4000" max="4000" width="13.125" style="5" customWidth="1"/>
    <col min="4001" max="4012" width="10" style="5" customWidth="1"/>
    <col min="4013" max="4013" width="13.125" style="5" customWidth="1"/>
    <col min="4014" max="4025" width="10" style="5" customWidth="1"/>
    <col min="4026" max="4026" width="13.125" style="5" customWidth="1"/>
    <col min="4027" max="4038" width="10" style="5" customWidth="1"/>
    <col min="4039" max="4039" width="13.125" style="5" customWidth="1"/>
    <col min="4040" max="4051" width="10" style="5" customWidth="1"/>
    <col min="4052" max="4052" width="13.125" style="5" customWidth="1"/>
    <col min="4053" max="4054" width="11" style="5" customWidth="1"/>
    <col min="4055" max="4055" width="11.125" style="5" customWidth="1"/>
    <col min="4056" max="4057" width="11" style="5" customWidth="1"/>
    <col min="4058" max="4058" width="11.125" style="5" customWidth="1"/>
    <col min="4059" max="4060" width="12.25" style="5" customWidth="1"/>
    <col min="4061" max="4061" width="11.125" style="5" customWidth="1"/>
    <col min="4062" max="4064" width="12.375" style="5" customWidth="1"/>
    <col min="4065" max="4065" width="13.125" style="5" customWidth="1"/>
    <col min="4066" max="4068" width="12.375" style="5" customWidth="1"/>
    <col min="4069" max="4077" width="12.5" style="5" customWidth="1"/>
    <col min="4078" max="4078" width="13.125" style="5" customWidth="1"/>
    <col min="4079" max="4090" width="12.375" style="5" bestFit="1" customWidth="1"/>
    <col min="4091" max="4091" width="13.125" style="5" customWidth="1"/>
    <col min="4092" max="4092" width="12.375" style="5" bestFit="1" customWidth="1"/>
    <col min="4093" max="4096" width="9" style="5"/>
    <col min="4097" max="4097" width="16.875" style="5" customWidth="1"/>
    <col min="4098" max="4098" width="15.5" style="5" customWidth="1"/>
    <col min="4099" max="4113" width="12.125" style="5" customWidth="1"/>
    <col min="4114" max="4125" width="10.5" style="5" customWidth="1"/>
    <col min="4126" max="4126" width="12" style="5" customWidth="1"/>
    <col min="4127" max="4131" width="10.5" style="5" customWidth="1"/>
    <col min="4132" max="4138" width="10" style="5" customWidth="1"/>
    <col min="4139" max="4139" width="12.5" style="5" customWidth="1"/>
    <col min="4140" max="4151" width="10" style="5" customWidth="1"/>
    <col min="4152" max="4152" width="12.5" style="5" customWidth="1"/>
    <col min="4153" max="4164" width="10" style="5" customWidth="1"/>
    <col min="4165" max="4165" width="12.5" style="5" customWidth="1"/>
    <col min="4166" max="4166" width="10" style="5" customWidth="1"/>
    <col min="4167" max="4167" width="12" style="5" customWidth="1"/>
    <col min="4168" max="4177" width="10" style="5" customWidth="1"/>
    <col min="4178" max="4178" width="12.5" style="5" customWidth="1"/>
    <col min="4179" max="4190" width="10" style="5" customWidth="1"/>
    <col min="4191" max="4191" width="12.5" style="5" customWidth="1"/>
    <col min="4192" max="4203" width="10" style="5" customWidth="1"/>
    <col min="4204" max="4204" width="12.5" style="5" customWidth="1"/>
    <col min="4205" max="4216" width="10" style="5" customWidth="1"/>
    <col min="4217" max="4217" width="12.5" style="5" customWidth="1"/>
    <col min="4218" max="4229" width="10" style="5" customWidth="1"/>
    <col min="4230" max="4230" width="13.125" style="5" customWidth="1"/>
    <col min="4231" max="4242" width="10" style="5" customWidth="1"/>
    <col min="4243" max="4243" width="13.125" style="5" customWidth="1"/>
    <col min="4244" max="4255" width="10" style="5" customWidth="1"/>
    <col min="4256" max="4256" width="13.125" style="5" customWidth="1"/>
    <col min="4257" max="4268" width="10" style="5" customWidth="1"/>
    <col min="4269" max="4269" width="13.125" style="5" customWidth="1"/>
    <col min="4270" max="4281" width="10" style="5" customWidth="1"/>
    <col min="4282" max="4282" width="13.125" style="5" customWidth="1"/>
    <col min="4283" max="4294" width="10" style="5" customWidth="1"/>
    <col min="4295" max="4295" width="13.125" style="5" customWidth="1"/>
    <col min="4296" max="4307" width="10" style="5" customWidth="1"/>
    <col min="4308" max="4308" width="13.125" style="5" customWidth="1"/>
    <col min="4309" max="4310" width="11" style="5" customWidth="1"/>
    <col min="4311" max="4311" width="11.125" style="5" customWidth="1"/>
    <col min="4312" max="4313" width="11" style="5" customWidth="1"/>
    <col min="4314" max="4314" width="11.125" style="5" customWidth="1"/>
    <col min="4315" max="4316" width="12.25" style="5" customWidth="1"/>
    <col min="4317" max="4317" width="11.125" style="5" customWidth="1"/>
    <col min="4318" max="4320" width="12.375" style="5" customWidth="1"/>
    <col min="4321" max="4321" width="13.125" style="5" customWidth="1"/>
    <col min="4322" max="4324" width="12.375" style="5" customWidth="1"/>
    <col min="4325" max="4333" width="12.5" style="5" customWidth="1"/>
    <col min="4334" max="4334" width="13.125" style="5" customWidth="1"/>
    <col min="4335" max="4346" width="12.375" style="5" bestFit="1" customWidth="1"/>
    <col min="4347" max="4347" width="13.125" style="5" customWidth="1"/>
    <col min="4348" max="4348" width="12.375" style="5" bestFit="1" customWidth="1"/>
    <col min="4349" max="4352" width="9" style="5"/>
    <col min="4353" max="4353" width="16.875" style="5" customWidth="1"/>
    <col min="4354" max="4354" width="15.5" style="5" customWidth="1"/>
    <col min="4355" max="4369" width="12.125" style="5" customWidth="1"/>
    <col min="4370" max="4381" width="10.5" style="5" customWidth="1"/>
    <col min="4382" max="4382" width="12" style="5" customWidth="1"/>
    <col min="4383" max="4387" width="10.5" style="5" customWidth="1"/>
    <col min="4388" max="4394" width="10" style="5" customWidth="1"/>
    <col min="4395" max="4395" width="12.5" style="5" customWidth="1"/>
    <col min="4396" max="4407" width="10" style="5" customWidth="1"/>
    <col min="4408" max="4408" width="12.5" style="5" customWidth="1"/>
    <col min="4409" max="4420" width="10" style="5" customWidth="1"/>
    <col min="4421" max="4421" width="12.5" style="5" customWidth="1"/>
    <col min="4422" max="4422" width="10" style="5" customWidth="1"/>
    <col min="4423" max="4423" width="12" style="5" customWidth="1"/>
    <col min="4424" max="4433" width="10" style="5" customWidth="1"/>
    <col min="4434" max="4434" width="12.5" style="5" customWidth="1"/>
    <col min="4435" max="4446" width="10" style="5" customWidth="1"/>
    <col min="4447" max="4447" width="12.5" style="5" customWidth="1"/>
    <col min="4448" max="4459" width="10" style="5" customWidth="1"/>
    <col min="4460" max="4460" width="12.5" style="5" customWidth="1"/>
    <col min="4461" max="4472" width="10" style="5" customWidth="1"/>
    <col min="4473" max="4473" width="12.5" style="5" customWidth="1"/>
    <col min="4474" max="4485" width="10" style="5" customWidth="1"/>
    <col min="4486" max="4486" width="13.125" style="5" customWidth="1"/>
    <col min="4487" max="4498" width="10" style="5" customWidth="1"/>
    <col min="4499" max="4499" width="13.125" style="5" customWidth="1"/>
    <col min="4500" max="4511" width="10" style="5" customWidth="1"/>
    <col min="4512" max="4512" width="13.125" style="5" customWidth="1"/>
    <col min="4513" max="4524" width="10" style="5" customWidth="1"/>
    <col min="4525" max="4525" width="13.125" style="5" customWidth="1"/>
    <col min="4526" max="4537" width="10" style="5" customWidth="1"/>
    <col min="4538" max="4538" width="13.125" style="5" customWidth="1"/>
    <col min="4539" max="4550" width="10" style="5" customWidth="1"/>
    <col min="4551" max="4551" width="13.125" style="5" customWidth="1"/>
    <col min="4552" max="4563" width="10" style="5" customWidth="1"/>
    <col min="4564" max="4564" width="13.125" style="5" customWidth="1"/>
    <col min="4565" max="4566" width="11" style="5" customWidth="1"/>
    <col min="4567" max="4567" width="11.125" style="5" customWidth="1"/>
    <col min="4568" max="4569" width="11" style="5" customWidth="1"/>
    <col min="4570" max="4570" width="11.125" style="5" customWidth="1"/>
    <col min="4571" max="4572" width="12.25" style="5" customWidth="1"/>
    <col min="4573" max="4573" width="11.125" style="5" customWidth="1"/>
    <col min="4574" max="4576" width="12.375" style="5" customWidth="1"/>
    <col min="4577" max="4577" width="13.125" style="5" customWidth="1"/>
    <col min="4578" max="4580" width="12.375" style="5" customWidth="1"/>
    <col min="4581" max="4589" width="12.5" style="5" customWidth="1"/>
    <col min="4590" max="4590" width="13.125" style="5" customWidth="1"/>
    <col min="4591" max="4602" width="12.375" style="5" bestFit="1" customWidth="1"/>
    <col min="4603" max="4603" width="13.125" style="5" customWidth="1"/>
    <col min="4604" max="4604" width="12.375" style="5" bestFit="1" customWidth="1"/>
    <col min="4605" max="4608" width="9" style="5"/>
    <col min="4609" max="4609" width="16.875" style="5" customWidth="1"/>
    <col min="4610" max="4610" width="15.5" style="5" customWidth="1"/>
    <col min="4611" max="4625" width="12.125" style="5" customWidth="1"/>
    <col min="4626" max="4637" width="10.5" style="5" customWidth="1"/>
    <col min="4638" max="4638" width="12" style="5" customWidth="1"/>
    <col min="4639" max="4643" width="10.5" style="5" customWidth="1"/>
    <col min="4644" max="4650" width="10" style="5" customWidth="1"/>
    <col min="4651" max="4651" width="12.5" style="5" customWidth="1"/>
    <col min="4652" max="4663" width="10" style="5" customWidth="1"/>
    <col min="4664" max="4664" width="12.5" style="5" customWidth="1"/>
    <col min="4665" max="4676" width="10" style="5" customWidth="1"/>
    <col min="4677" max="4677" width="12.5" style="5" customWidth="1"/>
    <col min="4678" max="4678" width="10" style="5" customWidth="1"/>
    <col min="4679" max="4679" width="12" style="5" customWidth="1"/>
    <col min="4680" max="4689" width="10" style="5" customWidth="1"/>
    <col min="4690" max="4690" width="12.5" style="5" customWidth="1"/>
    <col min="4691" max="4702" width="10" style="5" customWidth="1"/>
    <col min="4703" max="4703" width="12.5" style="5" customWidth="1"/>
    <col min="4704" max="4715" width="10" style="5" customWidth="1"/>
    <col min="4716" max="4716" width="12.5" style="5" customWidth="1"/>
    <col min="4717" max="4728" width="10" style="5" customWidth="1"/>
    <col min="4729" max="4729" width="12.5" style="5" customWidth="1"/>
    <col min="4730" max="4741" width="10" style="5" customWidth="1"/>
    <col min="4742" max="4742" width="13.125" style="5" customWidth="1"/>
    <col min="4743" max="4754" width="10" style="5" customWidth="1"/>
    <col min="4755" max="4755" width="13.125" style="5" customWidth="1"/>
    <col min="4756" max="4767" width="10" style="5" customWidth="1"/>
    <col min="4768" max="4768" width="13.125" style="5" customWidth="1"/>
    <col min="4769" max="4780" width="10" style="5" customWidth="1"/>
    <col min="4781" max="4781" width="13.125" style="5" customWidth="1"/>
    <col min="4782" max="4793" width="10" style="5" customWidth="1"/>
    <col min="4794" max="4794" width="13.125" style="5" customWidth="1"/>
    <col min="4795" max="4806" width="10" style="5" customWidth="1"/>
    <col min="4807" max="4807" width="13.125" style="5" customWidth="1"/>
    <col min="4808" max="4819" width="10" style="5" customWidth="1"/>
    <col min="4820" max="4820" width="13.125" style="5" customWidth="1"/>
    <col min="4821" max="4822" width="11" style="5" customWidth="1"/>
    <col min="4823" max="4823" width="11.125" style="5" customWidth="1"/>
    <col min="4824" max="4825" width="11" style="5" customWidth="1"/>
    <col min="4826" max="4826" width="11.125" style="5" customWidth="1"/>
    <col min="4827" max="4828" width="12.25" style="5" customWidth="1"/>
    <col min="4829" max="4829" width="11.125" style="5" customWidth="1"/>
    <col min="4830" max="4832" width="12.375" style="5" customWidth="1"/>
    <col min="4833" max="4833" width="13.125" style="5" customWidth="1"/>
    <col min="4834" max="4836" width="12.375" style="5" customWidth="1"/>
    <col min="4837" max="4845" width="12.5" style="5" customWidth="1"/>
    <col min="4846" max="4846" width="13.125" style="5" customWidth="1"/>
    <col min="4847" max="4858" width="12.375" style="5" bestFit="1" customWidth="1"/>
    <col min="4859" max="4859" width="13.125" style="5" customWidth="1"/>
    <col min="4860" max="4860" width="12.375" style="5" bestFit="1" customWidth="1"/>
    <col min="4861" max="4864" width="9" style="5"/>
    <col min="4865" max="4865" width="16.875" style="5" customWidth="1"/>
    <col min="4866" max="4866" width="15.5" style="5" customWidth="1"/>
    <col min="4867" max="4881" width="12.125" style="5" customWidth="1"/>
    <col min="4882" max="4893" width="10.5" style="5" customWidth="1"/>
    <col min="4894" max="4894" width="12" style="5" customWidth="1"/>
    <col min="4895" max="4899" width="10.5" style="5" customWidth="1"/>
    <col min="4900" max="4906" width="10" style="5" customWidth="1"/>
    <col min="4907" max="4907" width="12.5" style="5" customWidth="1"/>
    <col min="4908" max="4919" width="10" style="5" customWidth="1"/>
    <col min="4920" max="4920" width="12.5" style="5" customWidth="1"/>
    <col min="4921" max="4932" width="10" style="5" customWidth="1"/>
    <col min="4933" max="4933" width="12.5" style="5" customWidth="1"/>
    <col min="4934" max="4934" width="10" style="5" customWidth="1"/>
    <col min="4935" max="4935" width="12" style="5" customWidth="1"/>
    <col min="4936" max="4945" width="10" style="5" customWidth="1"/>
    <col min="4946" max="4946" width="12.5" style="5" customWidth="1"/>
    <col min="4947" max="4958" width="10" style="5" customWidth="1"/>
    <col min="4959" max="4959" width="12.5" style="5" customWidth="1"/>
    <col min="4960" max="4971" width="10" style="5" customWidth="1"/>
    <col min="4972" max="4972" width="12.5" style="5" customWidth="1"/>
    <col min="4973" max="4984" width="10" style="5" customWidth="1"/>
    <col min="4985" max="4985" width="12.5" style="5" customWidth="1"/>
    <col min="4986" max="4997" width="10" style="5" customWidth="1"/>
    <col min="4998" max="4998" width="13.125" style="5" customWidth="1"/>
    <col min="4999" max="5010" width="10" style="5" customWidth="1"/>
    <col min="5011" max="5011" width="13.125" style="5" customWidth="1"/>
    <col min="5012" max="5023" width="10" style="5" customWidth="1"/>
    <col min="5024" max="5024" width="13.125" style="5" customWidth="1"/>
    <col min="5025" max="5036" width="10" style="5" customWidth="1"/>
    <col min="5037" max="5037" width="13.125" style="5" customWidth="1"/>
    <col min="5038" max="5049" width="10" style="5" customWidth="1"/>
    <col min="5050" max="5050" width="13.125" style="5" customWidth="1"/>
    <col min="5051" max="5062" width="10" style="5" customWidth="1"/>
    <col min="5063" max="5063" width="13.125" style="5" customWidth="1"/>
    <col min="5064" max="5075" width="10" style="5" customWidth="1"/>
    <col min="5076" max="5076" width="13.125" style="5" customWidth="1"/>
    <col min="5077" max="5078" width="11" style="5" customWidth="1"/>
    <col min="5079" max="5079" width="11.125" style="5" customWidth="1"/>
    <col min="5080" max="5081" width="11" style="5" customWidth="1"/>
    <col min="5082" max="5082" width="11.125" style="5" customWidth="1"/>
    <col min="5083" max="5084" width="12.25" style="5" customWidth="1"/>
    <col min="5085" max="5085" width="11.125" style="5" customWidth="1"/>
    <col min="5086" max="5088" width="12.375" style="5" customWidth="1"/>
    <col min="5089" max="5089" width="13.125" style="5" customWidth="1"/>
    <col min="5090" max="5092" width="12.375" style="5" customWidth="1"/>
    <col min="5093" max="5101" width="12.5" style="5" customWidth="1"/>
    <col min="5102" max="5102" width="13.125" style="5" customWidth="1"/>
    <col min="5103" max="5114" width="12.375" style="5" bestFit="1" customWidth="1"/>
    <col min="5115" max="5115" width="13.125" style="5" customWidth="1"/>
    <col min="5116" max="5116" width="12.375" style="5" bestFit="1" customWidth="1"/>
    <col min="5117" max="5120" width="9" style="5"/>
    <col min="5121" max="5121" width="16.875" style="5" customWidth="1"/>
    <col min="5122" max="5122" width="15.5" style="5" customWidth="1"/>
    <col min="5123" max="5137" width="12.125" style="5" customWidth="1"/>
    <col min="5138" max="5149" width="10.5" style="5" customWidth="1"/>
    <col min="5150" max="5150" width="12" style="5" customWidth="1"/>
    <col min="5151" max="5155" width="10.5" style="5" customWidth="1"/>
    <col min="5156" max="5162" width="10" style="5" customWidth="1"/>
    <col min="5163" max="5163" width="12.5" style="5" customWidth="1"/>
    <col min="5164" max="5175" width="10" style="5" customWidth="1"/>
    <col min="5176" max="5176" width="12.5" style="5" customWidth="1"/>
    <col min="5177" max="5188" width="10" style="5" customWidth="1"/>
    <col min="5189" max="5189" width="12.5" style="5" customWidth="1"/>
    <col min="5190" max="5190" width="10" style="5" customWidth="1"/>
    <col min="5191" max="5191" width="12" style="5" customWidth="1"/>
    <col min="5192" max="5201" width="10" style="5" customWidth="1"/>
    <col min="5202" max="5202" width="12.5" style="5" customWidth="1"/>
    <col min="5203" max="5214" width="10" style="5" customWidth="1"/>
    <col min="5215" max="5215" width="12.5" style="5" customWidth="1"/>
    <col min="5216" max="5227" width="10" style="5" customWidth="1"/>
    <col min="5228" max="5228" width="12.5" style="5" customWidth="1"/>
    <col min="5229" max="5240" width="10" style="5" customWidth="1"/>
    <col min="5241" max="5241" width="12.5" style="5" customWidth="1"/>
    <col min="5242" max="5253" width="10" style="5" customWidth="1"/>
    <col min="5254" max="5254" width="13.125" style="5" customWidth="1"/>
    <col min="5255" max="5266" width="10" style="5" customWidth="1"/>
    <col min="5267" max="5267" width="13.125" style="5" customWidth="1"/>
    <col min="5268" max="5279" width="10" style="5" customWidth="1"/>
    <col min="5280" max="5280" width="13.125" style="5" customWidth="1"/>
    <col min="5281" max="5292" width="10" style="5" customWidth="1"/>
    <col min="5293" max="5293" width="13.125" style="5" customWidth="1"/>
    <col min="5294" max="5305" width="10" style="5" customWidth="1"/>
    <col min="5306" max="5306" width="13.125" style="5" customWidth="1"/>
    <col min="5307" max="5318" width="10" style="5" customWidth="1"/>
    <col min="5319" max="5319" width="13.125" style="5" customWidth="1"/>
    <col min="5320" max="5331" width="10" style="5" customWidth="1"/>
    <col min="5332" max="5332" width="13.125" style="5" customWidth="1"/>
    <col min="5333" max="5334" width="11" style="5" customWidth="1"/>
    <col min="5335" max="5335" width="11.125" style="5" customWidth="1"/>
    <col min="5336" max="5337" width="11" style="5" customWidth="1"/>
    <col min="5338" max="5338" width="11.125" style="5" customWidth="1"/>
    <col min="5339" max="5340" width="12.25" style="5" customWidth="1"/>
    <col min="5341" max="5341" width="11.125" style="5" customWidth="1"/>
    <col min="5342" max="5344" width="12.375" style="5" customWidth="1"/>
    <col min="5345" max="5345" width="13.125" style="5" customWidth="1"/>
    <col min="5346" max="5348" width="12.375" style="5" customWidth="1"/>
    <col min="5349" max="5357" width="12.5" style="5" customWidth="1"/>
    <col min="5358" max="5358" width="13.125" style="5" customWidth="1"/>
    <col min="5359" max="5370" width="12.375" style="5" bestFit="1" customWidth="1"/>
    <col min="5371" max="5371" width="13.125" style="5" customWidth="1"/>
    <col min="5372" max="5372" width="12.375" style="5" bestFit="1" customWidth="1"/>
    <col min="5373" max="5376" width="9" style="5"/>
    <col min="5377" max="5377" width="16.875" style="5" customWidth="1"/>
    <col min="5378" max="5378" width="15.5" style="5" customWidth="1"/>
    <col min="5379" max="5393" width="12.125" style="5" customWidth="1"/>
    <col min="5394" max="5405" width="10.5" style="5" customWidth="1"/>
    <col min="5406" max="5406" width="12" style="5" customWidth="1"/>
    <col min="5407" max="5411" width="10.5" style="5" customWidth="1"/>
    <col min="5412" max="5418" width="10" style="5" customWidth="1"/>
    <col min="5419" max="5419" width="12.5" style="5" customWidth="1"/>
    <col min="5420" max="5431" width="10" style="5" customWidth="1"/>
    <col min="5432" max="5432" width="12.5" style="5" customWidth="1"/>
    <col min="5433" max="5444" width="10" style="5" customWidth="1"/>
    <col min="5445" max="5445" width="12.5" style="5" customWidth="1"/>
    <col min="5446" max="5446" width="10" style="5" customWidth="1"/>
    <col min="5447" max="5447" width="12" style="5" customWidth="1"/>
    <col min="5448" max="5457" width="10" style="5" customWidth="1"/>
    <col min="5458" max="5458" width="12.5" style="5" customWidth="1"/>
    <col min="5459" max="5470" width="10" style="5" customWidth="1"/>
    <col min="5471" max="5471" width="12.5" style="5" customWidth="1"/>
    <col min="5472" max="5483" width="10" style="5" customWidth="1"/>
    <col min="5484" max="5484" width="12.5" style="5" customWidth="1"/>
    <col min="5485" max="5496" width="10" style="5" customWidth="1"/>
    <col min="5497" max="5497" width="12.5" style="5" customWidth="1"/>
    <col min="5498" max="5509" width="10" style="5" customWidth="1"/>
    <col min="5510" max="5510" width="13.125" style="5" customWidth="1"/>
    <col min="5511" max="5522" width="10" style="5" customWidth="1"/>
    <col min="5523" max="5523" width="13.125" style="5" customWidth="1"/>
    <col min="5524" max="5535" width="10" style="5" customWidth="1"/>
    <col min="5536" max="5536" width="13.125" style="5" customWidth="1"/>
    <col min="5537" max="5548" width="10" style="5" customWidth="1"/>
    <col min="5549" max="5549" width="13.125" style="5" customWidth="1"/>
    <col min="5550" max="5561" width="10" style="5" customWidth="1"/>
    <col min="5562" max="5562" width="13.125" style="5" customWidth="1"/>
    <col min="5563" max="5574" width="10" style="5" customWidth="1"/>
    <col min="5575" max="5575" width="13.125" style="5" customWidth="1"/>
    <col min="5576" max="5587" width="10" style="5" customWidth="1"/>
    <col min="5588" max="5588" width="13.125" style="5" customWidth="1"/>
    <col min="5589" max="5590" width="11" style="5" customWidth="1"/>
    <col min="5591" max="5591" width="11.125" style="5" customWidth="1"/>
    <col min="5592" max="5593" width="11" style="5" customWidth="1"/>
    <col min="5594" max="5594" width="11.125" style="5" customWidth="1"/>
    <col min="5595" max="5596" width="12.25" style="5" customWidth="1"/>
    <col min="5597" max="5597" width="11.125" style="5" customWidth="1"/>
    <col min="5598" max="5600" width="12.375" style="5" customWidth="1"/>
    <col min="5601" max="5601" width="13.125" style="5" customWidth="1"/>
    <col min="5602" max="5604" width="12.375" style="5" customWidth="1"/>
    <col min="5605" max="5613" width="12.5" style="5" customWidth="1"/>
    <col min="5614" max="5614" width="13.125" style="5" customWidth="1"/>
    <col min="5615" max="5626" width="12.375" style="5" bestFit="1" customWidth="1"/>
    <col min="5627" max="5627" width="13.125" style="5" customWidth="1"/>
    <col min="5628" max="5628" width="12.375" style="5" bestFit="1" customWidth="1"/>
    <col min="5629" max="5632" width="9" style="5"/>
    <col min="5633" max="5633" width="16.875" style="5" customWidth="1"/>
    <col min="5634" max="5634" width="15.5" style="5" customWidth="1"/>
    <col min="5635" max="5649" width="12.125" style="5" customWidth="1"/>
    <col min="5650" max="5661" width="10.5" style="5" customWidth="1"/>
    <col min="5662" max="5662" width="12" style="5" customWidth="1"/>
    <col min="5663" max="5667" width="10.5" style="5" customWidth="1"/>
    <col min="5668" max="5674" width="10" style="5" customWidth="1"/>
    <col min="5675" max="5675" width="12.5" style="5" customWidth="1"/>
    <col min="5676" max="5687" width="10" style="5" customWidth="1"/>
    <col min="5688" max="5688" width="12.5" style="5" customWidth="1"/>
    <col min="5689" max="5700" width="10" style="5" customWidth="1"/>
    <col min="5701" max="5701" width="12.5" style="5" customWidth="1"/>
    <col min="5702" max="5702" width="10" style="5" customWidth="1"/>
    <col min="5703" max="5703" width="12" style="5" customWidth="1"/>
    <col min="5704" max="5713" width="10" style="5" customWidth="1"/>
    <col min="5714" max="5714" width="12.5" style="5" customWidth="1"/>
    <col min="5715" max="5726" width="10" style="5" customWidth="1"/>
    <col min="5727" max="5727" width="12.5" style="5" customWidth="1"/>
    <col min="5728" max="5739" width="10" style="5" customWidth="1"/>
    <col min="5740" max="5740" width="12.5" style="5" customWidth="1"/>
    <col min="5741" max="5752" width="10" style="5" customWidth="1"/>
    <col min="5753" max="5753" width="12.5" style="5" customWidth="1"/>
    <col min="5754" max="5765" width="10" style="5" customWidth="1"/>
    <col min="5766" max="5766" width="13.125" style="5" customWidth="1"/>
    <col min="5767" max="5778" width="10" style="5" customWidth="1"/>
    <col min="5779" max="5779" width="13.125" style="5" customWidth="1"/>
    <col min="5780" max="5791" width="10" style="5" customWidth="1"/>
    <col min="5792" max="5792" width="13.125" style="5" customWidth="1"/>
    <col min="5793" max="5804" width="10" style="5" customWidth="1"/>
    <col min="5805" max="5805" width="13.125" style="5" customWidth="1"/>
    <col min="5806" max="5817" width="10" style="5" customWidth="1"/>
    <col min="5818" max="5818" width="13.125" style="5" customWidth="1"/>
    <col min="5819" max="5830" width="10" style="5" customWidth="1"/>
    <col min="5831" max="5831" width="13.125" style="5" customWidth="1"/>
    <col min="5832" max="5843" width="10" style="5" customWidth="1"/>
    <col min="5844" max="5844" width="13.125" style="5" customWidth="1"/>
    <col min="5845" max="5846" width="11" style="5" customWidth="1"/>
    <col min="5847" max="5847" width="11.125" style="5" customWidth="1"/>
    <col min="5848" max="5849" width="11" style="5" customWidth="1"/>
    <col min="5850" max="5850" width="11.125" style="5" customWidth="1"/>
    <col min="5851" max="5852" width="12.25" style="5" customWidth="1"/>
    <col min="5853" max="5853" width="11.125" style="5" customWidth="1"/>
    <col min="5854" max="5856" width="12.375" style="5" customWidth="1"/>
    <col min="5857" max="5857" width="13.125" style="5" customWidth="1"/>
    <col min="5858" max="5860" width="12.375" style="5" customWidth="1"/>
    <col min="5861" max="5869" width="12.5" style="5" customWidth="1"/>
    <col min="5870" max="5870" width="13.125" style="5" customWidth="1"/>
    <col min="5871" max="5882" width="12.375" style="5" bestFit="1" customWidth="1"/>
    <col min="5883" max="5883" width="13.125" style="5" customWidth="1"/>
    <col min="5884" max="5884" width="12.375" style="5" bestFit="1" customWidth="1"/>
    <col min="5885" max="5888" width="9" style="5"/>
    <col min="5889" max="5889" width="16.875" style="5" customWidth="1"/>
    <col min="5890" max="5890" width="15.5" style="5" customWidth="1"/>
    <col min="5891" max="5905" width="12.125" style="5" customWidth="1"/>
    <col min="5906" max="5917" width="10.5" style="5" customWidth="1"/>
    <col min="5918" max="5918" width="12" style="5" customWidth="1"/>
    <col min="5919" max="5923" width="10.5" style="5" customWidth="1"/>
    <col min="5924" max="5930" width="10" style="5" customWidth="1"/>
    <col min="5931" max="5931" width="12.5" style="5" customWidth="1"/>
    <col min="5932" max="5943" width="10" style="5" customWidth="1"/>
    <col min="5944" max="5944" width="12.5" style="5" customWidth="1"/>
    <col min="5945" max="5956" width="10" style="5" customWidth="1"/>
    <col min="5957" max="5957" width="12.5" style="5" customWidth="1"/>
    <col min="5958" max="5958" width="10" style="5" customWidth="1"/>
    <col min="5959" max="5959" width="12" style="5" customWidth="1"/>
    <col min="5960" max="5969" width="10" style="5" customWidth="1"/>
    <col min="5970" max="5970" width="12.5" style="5" customWidth="1"/>
    <col min="5971" max="5982" width="10" style="5" customWidth="1"/>
    <col min="5983" max="5983" width="12.5" style="5" customWidth="1"/>
    <col min="5984" max="5995" width="10" style="5" customWidth="1"/>
    <col min="5996" max="5996" width="12.5" style="5" customWidth="1"/>
    <col min="5997" max="6008" width="10" style="5" customWidth="1"/>
    <col min="6009" max="6009" width="12.5" style="5" customWidth="1"/>
    <col min="6010" max="6021" width="10" style="5" customWidth="1"/>
    <col min="6022" max="6022" width="13.125" style="5" customWidth="1"/>
    <col min="6023" max="6034" width="10" style="5" customWidth="1"/>
    <col min="6035" max="6035" width="13.125" style="5" customWidth="1"/>
    <col min="6036" max="6047" width="10" style="5" customWidth="1"/>
    <col min="6048" max="6048" width="13.125" style="5" customWidth="1"/>
    <col min="6049" max="6060" width="10" style="5" customWidth="1"/>
    <col min="6061" max="6061" width="13.125" style="5" customWidth="1"/>
    <col min="6062" max="6073" width="10" style="5" customWidth="1"/>
    <col min="6074" max="6074" width="13.125" style="5" customWidth="1"/>
    <col min="6075" max="6086" width="10" style="5" customWidth="1"/>
    <col min="6087" max="6087" width="13.125" style="5" customWidth="1"/>
    <col min="6088" max="6099" width="10" style="5" customWidth="1"/>
    <col min="6100" max="6100" width="13.125" style="5" customWidth="1"/>
    <col min="6101" max="6102" width="11" style="5" customWidth="1"/>
    <col min="6103" max="6103" width="11.125" style="5" customWidth="1"/>
    <col min="6104" max="6105" width="11" style="5" customWidth="1"/>
    <col min="6106" max="6106" width="11.125" style="5" customWidth="1"/>
    <col min="6107" max="6108" width="12.25" style="5" customWidth="1"/>
    <col min="6109" max="6109" width="11.125" style="5" customWidth="1"/>
    <col min="6110" max="6112" width="12.375" style="5" customWidth="1"/>
    <col min="6113" max="6113" width="13.125" style="5" customWidth="1"/>
    <col min="6114" max="6116" width="12.375" style="5" customWidth="1"/>
    <col min="6117" max="6125" width="12.5" style="5" customWidth="1"/>
    <col min="6126" max="6126" width="13.125" style="5" customWidth="1"/>
    <col min="6127" max="6138" width="12.375" style="5" bestFit="1" customWidth="1"/>
    <col min="6139" max="6139" width="13.125" style="5" customWidth="1"/>
    <col min="6140" max="6140" width="12.375" style="5" bestFit="1" customWidth="1"/>
    <col min="6141" max="6144" width="9" style="5"/>
    <col min="6145" max="6145" width="16.875" style="5" customWidth="1"/>
    <col min="6146" max="6146" width="15.5" style="5" customWidth="1"/>
    <col min="6147" max="6161" width="12.125" style="5" customWidth="1"/>
    <col min="6162" max="6173" width="10.5" style="5" customWidth="1"/>
    <col min="6174" max="6174" width="12" style="5" customWidth="1"/>
    <col min="6175" max="6179" width="10.5" style="5" customWidth="1"/>
    <col min="6180" max="6186" width="10" style="5" customWidth="1"/>
    <col min="6187" max="6187" width="12.5" style="5" customWidth="1"/>
    <col min="6188" max="6199" width="10" style="5" customWidth="1"/>
    <col min="6200" max="6200" width="12.5" style="5" customWidth="1"/>
    <col min="6201" max="6212" width="10" style="5" customWidth="1"/>
    <col min="6213" max="6213" width="12.5" style="5" customWidth="1"/>
    <col min="6214" max="6214" width="10" style="5" customWidth="1"/>
    <col min="6215" max="6215" width="12" style="5" customWidth="1"/>
    <col min="6216" max="6225" width="10" style="5" customWidth="1"/>
    <col min="6226" max="6226" width="12.5" style="5" customWidth="1"/>
    <col min="6227" max="6238" width="10" style="5" customWidth="1"/>
    <col min="6239" max="6239" width="12.5" style="5" customWidth="1"/>
    <col min="6240" max="6251" width="10" style="5" customWidth="1"/>
    <col min="6252" max="6252" width="12.5" style="5" customWidth="1"/>
    <col min="6253" max="6264" width="10" style="5" customWidth="1"/>
    <col min="6265" max="6265" width="12.5" style="5" customWidth="1"/>
    <col min="6266" max="6277" width="10" style="5" customWidth="1"/>
    <col min="6278" max="6278" width="13.125" style="5" customWidth="1"/>
    <col min="6279" max="6290" width="10" style="5" customWidth="1"/>
    <col min="6291" max="6291" width="13.125" style="5" customWidth="1"/>
    <col min="6292" max="6303" width="10" style="5" customWidth="1"/>
    <col min="6304" max="6304" width="13.125" style="5" customWidth="1"/>
    <col min="6305" max="6316" width="10" style="5" customWidth="1"/>
    <col min="6317" max="6317" width="13.125" style="5" customWidth="1"/>
    <col min="6318" max="6329" width="10" style="5" customWidth="1"/>
    <col min="6330" max="6330" width="13.125" style="5" customWidth="1"/>
    <col min="6331" max="6342" width="10" style="5" customWidth="1"/>
    <col min="6343" max="6343" width="13.125" style="5" customWidth="1"/>
    <col min="6344" max="6355" width="10" style="5" customWidth="1"/>
    <col min="6356" max="6356" width="13.125" style="5" customWidth="1"/>
    <col min="6357" max="6358" width="11" style="5" customWidth="1"/>
    <col min="6359" max="6359" width="11.125" style="5" customWidth="1"/>
    <col min="6360" max="6361" width="11" style="5" customWidth="1"/>
    <col min="6362" max="6362" width="11.125" style="5" customWidth="1"/>
    <col min="6363" max="6364" width="12.25" style="5" customWidth="1"/>
    <col min="6365" max="6365" width="11.125" style="5" customWidth="1"/>
    <col min="6366" max="6368" width="12.375" style="5" customWidth="1"/>
    <col min="6369" max="6369" width="13.125" style="5" customWidth="1"/>
    <col min="6370" max="6372" width="12.375" style="5" customWidth="1"/>
    <col min="6373" max="6381" width="12.5" style="5" customWidth="1"/>
    <col min="6382" max="6382" width="13.125" style="5" customWidth="1"/>
    <col min="6383" max="6394" width="12.375" style="5" bestFit="1" customWidth="1"/>
    <col min="6395" max="6395" width="13.125" style="5" customWidth="1"/>
    <col min="6396" max="6396" width="12.375" style="5" bestFit="1" customWidth="1"/>
    <col min="6397" max="6400" width="9" style="5"/>
    <col min="6401" max="6401" width="16.875" style="5" customWidth="1"/>
    <col min="6402" max="6402" width="15.5" style="5" customWidth="1"/>
    <col min="6403" max="6417" width="12.125" style="5" customWidth="1"/>
    <col min="6418" max="6429" width="10.5" style="5" customWidth="1"/>
    <col min="6430" max="6430" width="12" style="5" customWidth="1"/>
    <col min="6431" max="6435" width="10.5" style="5" customWidth="1"/>
    <col min="6436" max="6442" width="10" style="5" customWidth="1"/>
    <col min="6443" max="6443" width="12.5" style="5" customWidth="1"/>
    <col min="6444" max="6455" width="10" style="5" customWidth="1"/>
    <col min="6456" max="6456" width="12.5" style="5" customWidth="1"/>
    <col min="6457" max="6468" width="10" style="5" customWidth="1"/>
    <col min="6469" max="6469" width="12.5" style="5" customWidth="1"/>
    <col min="6470" max="6470" width="10" style="5" customWidth="1"/>
    <col min="6471" max="6471" width="12" style="5" customWidth="1"/>
    <col min="6472" max="6481" width="10" style="5" customWidth="1"/>
    <col min="6482" max="6482" width="12.5" style="5" customWidth="1"/>
    <col min="6483" max="6494" width="10" style="5" customWidth="1"/>
    <col min="6495" max="6495" width="12.5" style="5" customWidth="1"/>
    <col min="6496" max="6507" width="10" style="5" customWidth="1"/>
    <col min="6508" max="6508" width="12.5" style="5" customWidth="1"/>
    <col min="6509" max="6520" width="10" style="5" customWidth="1"/>
    <col min="6521" max="6521" width="12.5" style="5" customWidth="1"/>
    <col min="6522" max="6533" width="10" style="5" customWidth="1"/>
    <col min="6534" max="6534" width="13.125" style="5" customWidth="1"/>
    <col min="6535" max="6546" width="10" style="5" customWidth="1"/>
    <col min="6547" max="6547" width="13.125" style="5" customWidth="1"/>
    <col min="6548" max="6559" width="10" style="5" customWidth="1"/>
    <col min="6560" max="6560" width="13.125" style="5" customWidth="1"/>
    <col min="6561" max="6572" width="10" style="5" customWidth="1"/>
    <col min="6573" max="6573" width="13.125" style="5" customWidth="1"/>
    <col min="6574" max="6585" width="10" style="5" customWidth="1"/>
    <col min="6586" max="6586" width="13.125" style="5" customWidth="1"/>
    <col min="6587" max="6598" width="10" style="5" customWidth="1"/>
    <col min="6599" max="6599" width="13.125" style="5" customWidth="1"/>
    <col min="6600" max="6611" width="10" style="5" customWidth="1"/>
    <col min="6612" max="6612" width="13.125" style="5" customWidth="1"/>
    <col min="6613" max="6614" width="11" style="5" customWidth="1"/>
    <col min="6615" max="6615" width="11.125" style="5" customWidth="1"/>
    <col min="6616" max="6617" width="11" style="5" customWidth="1"/>
    <col min="6618" max="6618" width="11.125" style="5" customWidth="1"/>
    <col min="6619" max="6620" width="12.25" style="5" customWidth="1"/>
    <col min="6621" max="6621" width="11.125" style="5" customWidth="1"/>
    <col min="6622" max="6624" width="12.375" style="5" customWidth="1"/>
    <col min="6625" max="6625" width="13.125" style="5" customWidth="1"/>
    <col min="6626" max="6628" width="12.375" style="5" customWidth="1"/>
    <col min="6629" max="6637" width="12.5" style="5" customWidth="1"/>
    <col min="6638" max="6638" width="13.125" style="5" customWidth="1"/>
    <col min="6639" max="6650" width="12.375" style="5" bestFit="1" customWidth="1"/>
    <col min="6651" max="6651" width="13.125" style="5" customWidth="1"/>
    <col min="6652" max="6652" width="12.375" style="5" bestFit="1" customWidth="1"/>
    <col min="6653" max="6656" width="9" style="5"/>
    <col min="6657" max="6657" width="16.875" style="5" customWidth="1"/>
    <col min="6658" max="6658" width="15.5" style="5" customWidth="1"/>
    <col min="6659" max="6673" width="12.125" style="5" customWidth="1"/>
    <col min="6674" max="6685" width="10.5" style="5" customWidth="1"/>
    <col min="6686" max="6686" width="12" style="5" customWidth="1"/>
    <col min="6687" max="6691" width="10.5" style="5" customWidth="1"/>
    <col min="6692" max="6698" width="10" style="5" customWidth="1"/>
    <col min="6699" max="6699" width="12.5" style="5" customWidth="1"/>
    <col min="6700" max="6711" width="10" style="5" customWidth="1"/>
    <col min="6712" max="6712" width="12.5" style="5" customWidth="1"/>
    <col min="6713" max="6724" width="10" style="5" customWidth="1"/>
    <col min="6725" max="6725" width="12.5" style="5" customWidth="1"/>
    <col min="6726" max="6726" width="10" style="5" customWidth="1"/>
    <col min="6727" max="6727" width="12" style="5" customWidth="1"/>
    <col min="6728" max="6737" width="10" style="5" customWidth="1"/>
    <col min="6738" max="6738" width="12.5" style="5" customWidth="1"/>
    <col min="6739" max="6750" width="10" style="5" customWidth="1"/>
    <col min="6751" max="6751" width="12.5" style="5" customWidth="1"/>
    <col min="6752" max="6763" width="10" style="5" customWidth="1"/>
    <col min="6764" max="6764" width="12.5" style="5" customWidth="1"/>
    <col min="6765" max="6776" width="10" style="5" customWidth="1"/>
    <col min="6777" max="6777" width="12.5" style="5" customWidth="1"/>
    <col min="6778" max="6789" width="10" style="5" customWidth="1"/>
    <col min="6790" max="6790" width="13.125" style="5" customWidth="1"/>
    <col min="6791" max="6802" width="10" style="5" customWidth="1"/>
    <col min="6803" max="6803" width="13.125" style="5" customWidth="1"/>
    <col min="6804" max="6815" width="10" style="5" customWidth="1"/>
    <col min="6816" max="6816" width="13.125" style="5" customWidth="1"/>
    <col min="6817" max="6828" width="10" style="5" customWidth="1"/>
    <col min="6829" max="6829" width="13.125" style="5" customWidth="1"/>
    <col min="6830" max="6841" width="10" style="5" customWidth="1"/>
    <col min="6842" max="6842" width="13.125" style="5" customWidth="1"/>
    <col min="6843" max="6854" width="10" style="5" customWidth="1"/>
    <col min="6855" max="6855" width="13.125" style="5" customWidth="1"/>
    <col min="6856" max="6867" width="10" style="5" customWidth="1"/>
    <col min="6868" max="6868" width="13.125" style="5" customWidth="1"/>
    <col min="6869" max="6870" width="11" style="5" customWidth="1"/>
    <col min="6871" max="6871" width="11.125" style="5" customWidth="1"/>
    <col min="6872" max="6873" width="11" style="5" customWidth="1"/>
    <col min="6874" max="6874" width="11.125" style="5" customWidth="1"/>
    <col min="6875" max="6876" width="12.25" style="5" customWidth="1"/>
    <col min="6877" max="6877" width="11.125" style="5" customWidth="1"/>
    <col min="6878" max="6880" width="12.375" style="5" customWidth="1"/>
    <col min="6881" max="6881" width="13.125" style="5" customWidth="1"/>
    <col min="6882" max="6884" width="12.375" style="5" customWidth="1"/>
    <col min="6885" max="6893" width="12.5" style="5" customWidth="1"/>
    <col min="6894" max="6894" width="13.125" style="5" customWidth="1"/>
    <col min="6895" max="6906" width="12.375" style="5" bestFit="1" customWidth="1"/>
    <col min="6907" max="6907" width="13.125" style="5" customWidth="1"/>
    <col min="6908" max="6908" width="12.375" style="5" bestFit="1" customWidth="1"/>
    <col min="6909" max="6912" width="9" style="5"/>
    <col min="6913" max="6913" width="16.875" style="5" customWidth="1"/>
    <col min="6914" max="6914" width="15.5" style="5" customWidth="1"/>
    <col min="6915" max="6929" width="12.125" style="5" customWidth="1"/>
    <col min="6930" max="6941" width="10.5" style="5" customWidth="1"/>
    <col min="6942" max="6942" width="12" style="5" customWidth="1"/>
    <col min="6943" max="6947" width="10.5" style="5" customWidth="1"/>
    <col min="6948" max="6954" width="10" style="5" customWidth="1"/>
    <col min="6955" max="6955" width="12.5" style="5" customWidth="1"/>
    <col min="6956" max="6967" width="10" style="5" customWidth="1"/>
    <col min="6968" max="6968" width="12.5" style="5" customWidth="1"/>
    <col min="6969" max="6980" width="10" style="5" customWidth="1"/>
    <col min="6981" max="6981" width="12.5" style="5" customWidth="1"/>
    <col min="6982" max="6982" width="10" style="5" customWidth="1"/>
    <col min="6983" max="6983" width="12" style="5" customWidth="1"/>
    <col min="6984" max="6993" width="10" style="5" customWidth="1"/>
    <col min="6994" max="6994" width="12.5" style="5" customWidth="1"/>
    <col min="6995" max="7006" width="10" style="5" customWidth="1"/>
    <col min="7007" max="7007" width="12.5" style="5" customWidth="1"/>
    <col min="7008" max="7019" width="10" style="5" customWidth="1"/>
    <col min="7020" max="7020" width="12.5" style="5" customWidth="1"/>
    <col min="7021" max="7032" width="10" style="5" customWidth="1"/>
    <col min="7033" max="7033" width="12.5" style="5" customWidth="1"/>
    <col min="7034" max="7045" width="10" style="5" customWidth="1"/>
    <col min="7046" max="7046" width="13.125" style="5" customWidth="1"/>
    <col min="7047" max="7058" width="10" style="5" customWidth="1"/>
    <col min="7059" max="7059" width="13.125" style="5" customWidth="1"/>
    <col min="7060" max="7071" width="10" style="5" customWidth="1"/>
    <col min="7072" max="7072" width="13.125" style="5" customWidth="1"/>
    <col min="7073" max="7084" width="10" style="5" customWidth="1"/>
    <col min="7085" max="7085" width="13.125" style="5" customWidth="1"/>
    <col min="7086" max="7097" width="10" style="5" customWidth="1"/>
    <col min="7098" max="7098" width="13.125" style="5" customWidth="1"/>
    <col min="7099" max="7110" width="10" style="5" customWidth="1"/>
    <col min="7111" max="7111" width="13.125" style="5" customWidth="1"/>
    <col min="7112" max="7123" width="10" style="5" customWidth="1"/>
    <col min="7124" max="7124" width="13.125" style="5" customWidth="1"/>
    <col min="7125" max="7126" width="11" style="5" customWidth="1"/>
    <col min="7127" max="7127" width="11.125" style="5" customWidth="1"/>
    <col min="7128" max="7129" width="11" style="5" customWidth="1"/>
    <col min="7130" max="7130" width="11.125" style="5" customWidth="1"/>
    <col min="7131" max="7132" width="12.25" style="5" customWidth="1"/>
    <col min="7133" max="7133" width="11.125" style="5" customWidth="1"/>
    <col min="7134" max="7136" width="12.375" style="5" customWidth="1"/>
    <col min="7137" max="7137" width="13.125" style="5" customWidth="1"/>
    <col min="7138" max="7140" width="12.375" style="5" customWidth="1"/>
    <col min="7141" max="7149" width="12.5" style="5" customWidth="1"/>
    <col min="7150" max="7150" width="13.125" style="5" customWidth="1"/>
    <col min="7151" max="7162" width="12.375" style="5" bestFit="1" customWidth="1"/>
    <col min="7163" max="7163" width="13.125" style="5" customWidth="1"/>
    <col min="7164" max="7164" width="12.375" style="5" bestFit="1" customWidth="1"/>
    <col min="7165" max="7168" width="9" style="5"/>
    <col min="7169" max="7169" width="16.875" style="5" customWidth="1"/>
    <col min="7170" max="7170" width="15.5" style="5" customWidth="1"/>
    <col min="7171" max="7185" width="12.125" style="5" customWidth="1"/>
    <col min="7186" max="7197" width="10.5" style="5" customWidth="1"/>
    <col min="7198" max="7198" width="12" style="5" customWidth="1"/>
    <col min="7199" max="7203" width="10.5" style="5" customWidth="1"/>
    <col min="7204" max="7210" width="10" style="5" customWidth="1"/>
    <col min="7211" max="7211" width="12.5" style="5" customWidth="1"/>
    <col min="7212" max="7223" width="10" style="5" customWidth="1"/>
    <col min="7224" max="7224" width="12.5" style="5" customWidth="1"/>
    <col min="7225" max="7236" width="10" style="5" customWidth="1"/>
    <col min="7237" max="7237" width="12.5" style="5" customWidth="1"/>
    <col min="7238" max="7238" width="10" style="5" customWidth="1"/>
    <col min="7239" max="7239" width="12" style="5" customWidth="1"/>
    <col min="7240" max="7249" width="10" style="5" customWidth="1"/>
    <col min="7250" max="7250" width="12.5" style="5" customWidth="1"/>
    <col min="7251" max="7262" width="10" style="5" customWidth="1"/>
    <col min="7263" max="7263" width="12.5" style="5" customWidth="1"/>
    <col min="7264" max="7275" width="10" style="5" customWidth="1"/>
    <col min="7276" max="7276" width="12.5" style="5" customWidth="1"/>
    <col min="7277" max="7288" width="10" style="5" customWidth="1"/>
    <col min="7289" max="7289" width="12.5" style="5" customWidth="1"/>
    <col min="7290" max="7301" width="10" style="5" customWidth="1"/>
    <col min="7302" max="7302" width="13.125" style="5" customWidth="1"/>
    <col min="7303" max="7314" width="10" style="5" customWidth="1"/>
    <col min="7315" max="7315" width="13.125" style="5" customWidth="1"/>
    <col min="7316" max="7327" width="10" style="5" customWidth="1"/>
    <col min="7328" max="7328" width="13.125" style="5" customWidth="1"/>
    <col min="7329" max="7340" width="10" style="5" customWidth="1"/>
    <col min="7341" max="7341" width="13.125" style="5" customWidth="1"/>
    <col min="7342" max="7353" width="10" style="5" customWidth="1"/>
    <col min="7354" max="7354" width="13.125" style="5" customWidth="1"/>
    <col min="7355" max="7366" width="10" style="5" customWidth="1"/>
    <col min="7367" max="7367" width="13.125" style="5" customWidth="1"/>
    <col min="7368" max="7379" width="10" style="5" customWidth="1"/>
    <col min="7380" max="7380" width="13.125" style="5" customWidth="1"/>
    <col min="7381" max="7382" width="11" style="5" customWidth="1"/>
    <col min="7383" max="7383" width="11.125" style="5" customWidth="1"/>
    <col min="7384" max="7385" width="11" style="5" customWidth="1"/>
    <col min="7386" max="7386" width="11.125" style="5" customWidth="1"/>
    <col min="7387" max="7388" width="12.25" style="5" customWidth="1"/>
    <col min="7389" max="7389" width="11.125" style="5" customWidth="1"/>
    <col min="7390" max="7392" width="12.375" style="5" customWidth="1"/>
    <col min="7393" max="7393" width="13.125" style="5" customWidth="1"/>
    <col min="7394" max="7396" width="12.375" style="5" customWidth="1"/>
    <col min="7397" max="7405" width="12.5" style="5" customWidth="1"/>
    <col min="7406" max="7406" width="13.125" style="5" customWidth="1"/>
    <col min="7407" max="7418" width="12.375" style="5" bestFit="1" customWidth="1"/>
    <col min="7419" max="7419" width="13.125" style="5" customWidth="1"/>
    <col min="7420" max="7420" width="12.375" style="5" bestFit="1" customWidth="1"/>
    <col min="7421" max="7424" width="9" style="5"/>
    <col min="7425" max="7425" width="16.875" style="5" customWidth="1"/>
    <col min="7426" max="7426" width="15.5" style="5" customWidth="1"/>
    <col min="7427" max="7441" width="12.125" style="5" customWidth="1"/>
    <col min="7442" max="7453" width="10.5" style="5" customWidth="1"/>
    <col min="7454" max="7454" width="12" style="5" customWidth="1"/>
    <col min="7455" max="7459" width="10.5" style="5" customWidth="1"/>
    <col min="7460" max="7466" width="10" style="5" customWidth="1"/>
    <col min="7467" max="7467" width="12.5" style="5" customWidth="1"/>
    <col min="7468" max="7479" width="10" style="5" customWidth="1"/>
    <col min="7480" max="7480" width="12.5" style="5" customWidth="1"/>
    <col min="7481" max="7492" width="10" style="5" customWidth="1"/>
    <col min="7493" max="7493" width="12.5" style="5" customWidth="1"/>
    <col min="7494" max="7494" width="10" style="5" customWidth="1"/>
    <col min="7495" max="7495" width="12" style="5" customWidth="1"/>
    <col min="7496" max="7505" width="10" style="5" customWidth="1"/>
    <col min="7506" max="7506" width="12.5" style="5" customWidth="1"/>
    <col min="7507" max="7518" width="10" style="5" customWidth="1"/>
    <col min="7519" max="7519" width="12.5" style="5" customWidth="1"/>
    <col min="7520" max="7531" width="10" style="5" customWidth="1"/>
    <col min="7532" max="7532" width="12.5" style="5" customWidth="1"/>
    <col min="7533" max="7544" width="10" style="5" customWidth="1"/>
    <col min="7545" max="7545" width="12.5" style="5" customWidth="1"/>
    <col min="7546" max="7557" width="10" style="5" customWidth="1"/>
    <col min="7558" max="7558" width="13.125" style="5" customWidth="1"/>
    <col min="7559" max="7570" width="10" style="5" customWidth="1"/>
    <col min="7571" max="7571" width="13.125" style="5" customWidth="1"/>
    <col min="7572" max="7583" width="10" style="5" customWidth="1"/>
    <col min="7584" max="7584" width="13.125" style="5" customWidth="1"/>
    <col min="7585" max="7596" width="10" style="5" customWidth="1"/>
    <col min="7597" max="7597" width="13.125" style="5" customWidth="1"/>
    <col min="7598" max="7609" width="10" style="5" customWidth="1"/>
    <col min="7610" max="7610" width="13.125" style="5" customWidth="1"/>
    <col min="7611" max="7622" width="10" style="5" customWidth="1"/>
    <col min="7623" max="7623" width="13.125" style="5" customWidth="1"/>
    <col min="7624" max="7635" width="10" style="5" customWidth="1"/>
    <col min="7636" max="7636" width="13.125" style="5" customWidth="1"/>
    <col min="7637" max="7638" width="11" style="5" customWidth="1"/>
    <col min="7639" max="7639" width="11.125" style="5" customWidth="1"/>
    <col min="7640" max="7641" width="11" style="5" customWidth="1"/>
    <col min="7642" max="7642" width="11.125" style="5" customWidth="1"/>
    <col min="7643" max="7644" width="12.25" style="5" customWidth="1"/>
    <col min="7645" max="7645" width="11.125" style="5" customWidth="1"/>
    <col min="7646" max="7648" width="12.375" style="5" customWidth="1"/>
    <col min="7649" max="7649" width="13.125" style="5" customWidth="1"/>
    <col min="7650" max="7652" width="12.375" style="5" customWidth="1"/>
    <col min="7653" max="7661" width="12.5" style="5" customWidth="1"/>
    <col min="7662" max="7662" width="13.125" style="5" customWidth="1"/>
    <col min="7663" max="7674" width="12.375" style="5" bestFit="1" customWidth="1"/>
    <col min="7675" max="7675" width="13.125" style="5" customWidth="1"/>
    <col min="7676" max="7676" width="12.375" style="5" bestFit="1" customWidth="1"/>
    <col min="7677" max="7680" width="9" style="5"/>
    <col min="7681" max="7681" width="16.875" style="5" customWidth="1"/>
    <col min="7682" max="7682" width="15.5" style="5" customWidth="1"/>
    <col min="7683" max="7697" width="12.125" style="5" customWidth="1"/>
    <col min="7698" max="7709" width="10.5" style="5" customWidth="1"/>
    <col min="7710" max="7710" width="12" style="5" customWidth="1"/>
    <col min="7711" max="7715" width="10.5" style="5" customWidth="1"/>
    <col min="7716" max="7722" width="10" style="5" customWidth="1"/>
    <col min="7723" max="7723" width="12.5" style="5" customWidth="1"/>
    <col min="7724" max="7735" width="10" style="5" customWidth="1"/>
    <col min="7736" max="7736" width="12.5" style="5" customWidth="1"/>
    <col min="7737" max="7748" width="10" style="5" customWidth="1"/>
    <col min="7749" max="7749" width="12.5" style="5" customWidth="1"/>
    <col min="7750" max="7750" width="10" style="5" customWidth="1"/>
    <col min="7751" max="7751" width="12" style="5" customWidth="1"/>
    <col min="7752" max="7761" width="10" style="5" customWidth="1"/>
    <col min="7762" max="7762" width="12.5" style="5" customWidth="1"/>
    <col min="7763" max="7774" width="10" style="5" customWidth="1"/>
    <col min="7775" max="7775" width="12.5" style="5" customWidth="1"/>
    <col min="7776" max="7787" width="10" style="5" customWidth="1"/>
    <col min="7788" max="7788" width="12.5" style="5" customWidth="1"/>
    <col min="7789" max="7800" width="10" style="5" customWidth="1"/>
    <col min="7801" max="7801" width="12.5" style="5" customWidth="1"/>
    <col min="7802" max="7813" width="10" style="5" customWidth="1"/>
    <col min="7814" max="7814" width="13.125" style="5" customWidth="1"/>
    <col min="7815" max="7826" width="10" style="5" customWidth="1"/>
    <col min="7827" max="7827" width="13.125" style="5" customWidth="1"/>
    <col min="7828" max="7839" width="10" style="5" customWidth="1"/>
    <col min="7840" max="7840" width="13.125" style="5" customWidth="1"/>
    <col min="7841" max="7852" width="10" style="5" customWidth="1"/>
    <col min="7853" max="7853" width="13.125" style="5" customWidth="1"/>
    <col min="7854" max="7865" width="10" style="5" customWidth="1"/>
    <col min="7866" max="7866" width="13.125" style="5" customWidth="1"/>
    <col min="7867" max="7878" width="10" style="5" customWidth="1"/>
    <col min="7879" max="7879" width="13.125" style="5" customWidth="1"/>
    <col min="7880" max="7891" width="10" style="5" customWidth="1"/>
    <col min="7892" max="7892" width="13.125" style="5" customWidth="1"/>
    <col min="7893" max="7894" width="11" style="5" customWidth="1"/>
    <col min="7895" max="7895" width="11.125" style="5" customWidth="1"/>
    <col min="7896" max="7897" width="11" style="5" customWidth="1"/>
    <col min="7898" max="7898" width="11.125" style="5" customWidth="1"/>
    <col min="7899" max="7900" width="12.25" style="5" customWidth="1"/>
    <col min="7901" max="7901" width="11.125" style="5" customWidth="1"/>
    <col min="7902" max="7904" width="12.375" style="5" customWidth="1"/>
    <col min="7905" max="7905" width="13.125" style="5" customWidth="1"/>
    <col min="7906" max="7908" width="12.375" style="5" customWidth="1"/>
    <col min="7909" max="7917" width="12.5" style="5" customWidth="1"/>
    <col min="7918" max="7918" width="13.125" style="5" customWidth="1"/>
    <col min="7919" max="7930" width="12.375" style="5" bestFit="1" customWidth="1"/>
    <col min="7931" max="7931" width="13.125" style="5" customWidth="1"/>
    <col min="7932" max="7932" width="12.375" style="5" bestFit="1" customWidth="1"/>
    <col min="7933" max="7936" width="9" style="5"/>
    <col min="7937" max="7937" width="16.875" style="5" customWidth="1"/>
    <col min="7938" max="7938" width="15.5" style="5" customWidth="1"/>
    <col min="7939" max="7953" width="12.125" style="5" customWidth="1"/>
    <col min="7954" max="7965" width="10.5" style="5" customWidth="1"/>
    <col min="7966" max="7966" width="12" style="5" customWidth="1"/>
    <col min="7967" max="7971" width="10.5" style="5" customWidth="1"/>
    <col min="7972" max="7978" width="10" style="5" customWidth="1"/>
    <col min="7979" max="7979" width="12.5" style="5" customWidth="1"/>
    <col min="7980" max="7991" width="10" style="5" customWidth="1"/>
    <col min="7992" max="7992" width="12.5" style="5" customWidth="1"/>
    <col min="7993" max="8004" width="10" style="5" customWidth="1"/>
    <col min="8005" max="8005" width="12.5" style="5" customWidth="1"/>
    <col min="8006" max="8006" width="10" style="5" customWidth="1"/>
    <col min="8007" max="8007" width="12" style="5" customWidth="1"/>
    <col min="8008" max="8017" width="10" style="5" customWidth="1"/>
    <col min="8018" max="8018" width="12.5" style="5" customWidth="1"/>
    <col min="8019" max="8030" width="10" style="5" customWidth="1"/>
    <col min="8031" max="8031" width="12.5" style="5" customWidth="1"/>
    <col min="8032" max="8043" width="10" style="5" customWidth="1"/>
    <col min="8044" max="8044" width="12.5" style="5" customWidth="1"/>
    <col min="8045" max="8056" width="10" style="5" customWidth="1"/>
    <col min="8057" max="8057" width="12.5" style="5" customWidth="1"/>
    <col min="8058" max="8069" width="10" style="5" customWidth="1"/>
    <col min="8070" max="8070" width="13.125" style="5" customWidth="1"/>
    <col min="8071" max="8082" width="10" style="5" customWidth="1"/>
    <col min="8083" max="8083" width="13.125" style="5" customWidth="1"/>
    <col min="8084" max="8095" width="10" style="5" customWidth="1"/>
    <col min="8096" max="8096" width="13.125" style="5" customWidth="1"/>
    <col min="8097" max="8108" width="10" style="5" customWidth="1"/>
    <col min="8109" max="8109" width="13.125" style="5" customWidth="1"/>
    <col min="8110" max="8121" width="10" style="5" customWidth="1"/>
    <col min="8122" max="8122" width="13.125" style="5" customWidth="1"/>
    <col min="8123" max="8134" width="10" style="5" customWidth="1"/>
    <col min="8135" max="8135" width="13.125" style="5" customWidth="1"/>
    <col min="8136" max="8147" width="10" style="5" customWidth="1"/>
    <col min="8148" max="8148" width="13.125" style="5" customWidth="1"/>
    <col min="8149" max="8150" width="11" style="5" customWidth="1"/>
    <col min="8151" max="8151" width="11.125" style="5" customWidth="1"/>
    <col min="8152" max="8153" width="11" style="5" customWidth="1"/>
    <col min="8154" max="8154" width="11.125" style="5" customWidth="1"/>
    <col min="8155" max="8156" width="12.25" style="5" customWidth="1"/>
    <col min="8157" max="8157" width="11.125" style="5" customWidth="1"/>
    <col min="8158" max="8160" width="12.375" style="5" customWidth="1"/>
    <col min="8161" max="8161" width="13.125" style="5" customWidth="1"/>
    <col min="8162" max="8164" width="12.375" style="5" customWidth="1"/>
    <col min="8165" max="8173" width="12.5" style="5" customWidth="1"/>
    <col min="8174" max="8174" width="13.125" style="5" customWidth="1"/>
    <col min="8175" max="8186" width="12.375" style="5" bestFit="1" customWidth="1"/>
    <col min="8187" max="8187" width="13.125" style="5" customWidth="1"/>
    <col min="8188" max="8188" width="12.375" style="5" bestFit="1" customWidth="1"/>
    <col min="8189" max="8192" width="9" style="5"/>
    <col min="8193" max="8193" width="16.875" style="5" customWidth="1"/>
    <col min="8194" max="8194" width="15.5" style="5" customWidth="1"/>
    <col min="8195" max="8209" width="12.125" style="5" customWidth="1"/>
    <col min="8210" max="8221" width="10.5" style="5" customWidth="1"/>
    <col min="8222" max="8222" width="12" style="5" customWidth="1"/>
    <col min="8223" max="8227" width="10.5" style="5" customWidth="1"/>
    <col min="8228" max="8234" width="10" style="5" customWidth="1"/>
    <col min="8235" max="8235" width="12.5" style="5" customWidth="1"/>
    <col min="8236" max="8247" width="10" style="5" customWidth="1"/>
    <col min="8248" max="8248" width="12.5" style="5" customWidth="1"/>
    <col min="8249" max="8260" width="10" style="5" customWidth="1"/>
    <col min="8261" max="8261" width="12.5" style="5" customWidth="1"/>
    <col min="8262" max="8262" width="10" style="5" customWidth="1"/>
    <col min="8263" max="8263" width="12" style="5" customWidth="1"/>
    <col min="8264" max="8273" width="10" style="5" customWidth="1"/>
    <col min="8274" max="8274" width="12.5" style="5" customWidth="1"/>
    <col min="8275" max="8286" width="10" style="5" customWidth="1"/>
    <col min="8287" max="8287" width="12.5" style="5" customWidth="1"/>
    <col min="8288" max="8299" width="10" style="5" customWidth="1"/>
    <col min="8300" max="8300" width="12.5" style="5" customWidth="1"/>
    <col min="8301" max="8312" width="10" style="5" customWidth="1"/>
    <col min="8313" max="8313" width="12.5" style="5" customWidth="1"/>
    <col min="8314" max="8325" width="10" style="5" customWidth="1"/>
    <col min="8326" max="8326" width="13.125" style="5" customWidth="1"/>
    <col min="8327" max="8338" width="10" style="5" customWidth="1"/>
    <col min="8339" max="8339" width="13.125" style="5" customWidth="1"/>
    <col min="8340" max="8351" width="10" style="5" customWidth="1"/>
    <col min="8352" max="8352" width="13.125" style="5" customWidth="1"/>
    <col min="8353" max="8364" width="10" style="5" customWidth="1"/>
    <col min="8365" max="8365" width="13.125" style="5" customWidth="1"/>
    <col min="8366" max="8377" width="10" style="5" customWidth="1"/>
    <col min="8378" max="8378" width="13.125" style="5" customWidth="1"/>
    <col min="8379" max="8390" width="10" style="5" customWidth="1"/>
    <col min="8391" max="8391" width="13.125" style="5" customWidth="1"/>
    <col min="8392" max="8403" width="10" style="5" customWidth="1"/>
    <col min="8404" max="8404" width="13.125" style="5" customWidth="1"/>
    <col min="8405" max="8406" width="11" style="5" customWidth="1"/>
    <col min="8407" max="8407" width="11.125" style="5" customWidth="1"/>
    <col min="8408" max="8409" width="11" style="5" customWidth="1"/>
    <col min="8410" max="8410" width="11.125" style="5" customWidth="1"/>
    <col min="8411" max="8412" width="12.25" style="5" customWidth="1"/>
    <col min="8413" max="8413" width="11.125" style="5" customWidth="1"/>
    <col min="8414" max="8416" width="12.375" style="5" customWidth="1"/>
    <col min="8417" max="8417" width="13.125" style="5" customWidth="1"/>
    <col min="8418" max="8420" width="12.375" style="5" customWidth="1"/>
    <col min="8421" max="8429" width="12.5" style="5" customWidth="1"/>
    <col min="8430" max="8430" width="13.125" style="5" customWidth="1"/>
    <col min="8431" max="8442" width="12.375" style="5" bestFit="1" customWidth="1"/>
    <col min="8443" max="8443" width="13.125" style="5" customWidth="1"/>
    <col min="8444" max="8444" width="12.375" style="5" bestFit="1" customWidth="1"/>
    <col min="8445" max="8448" width="9" style="5"/>
    <col min="8449" max="8449" width="16.875" style="5" customWidth="1"/>
    <col min="8450" max="8450" width="15.5" style="5" customWidth="1"/>
    <col min="8451" max="8465" width="12.125" style="5" customWidth="1"/>
    <col min="8466" max="8477" width="10.5" style="5" customWidth="1"/>
    <col min="8478" max="8478" width="12" style="5" customWidth="1"/>
    <col min="8479" max="8483" width="10.5" style="5" customWidth="1"/>
    <col min="8484" max="8490" width="10" style="5" customWidth="1"/>
    <col min="8491" max="8491" width="12.5" style="5" customWidth="1"/>
    <col min="8492" max="8503" width="10" style="5" customWidth="1"/>
    <col min="8504" max="8504" width="12.5" style="5" customWidth="1"/>
    <col min="8505" max="8516" width="10" style="5" customWidth="1"/>
    <col min="8517" max="8517" width="12.5" style="5" customWidth="1"/>
    <col min="8518" max="8518" width="10" style="5" customWidth="1"/>
    <col min="8519" max="8519" width="12" style="5" customWidth="1"/>
    <col min="8520" max="8529" width="10" style="5" customWidth="1"/>
    <col min="8530" max="8530" width="12.5" style="5" customWidth="1"/>
    <col min="8531" max="8542" width="10" style="5" customWidth="1"/>
    <col min="8543" max="8543" width="12.5" style="5" customWidth="1"/>
    <col min="8544" max="8555" width="10" style="5" customWidth="1"/>
    <col min="8556" max="8556" width="12.5" style="5" customWidth="1"/>
    <col min="8557" max="8568" width="10" style="5" customWidth="1"/>
    <col min="8569" max="8569" width="12.5" style="5" customWidth="1"/>
    <col min="8570" max="8581" width="10" style="5" customWidth="1"/>
    <col min="8582" max="8582" width="13.125" style="5" customWidth="1"/>
    <col min="8583" max="8594" width="10" style="5" customWidth="1"/>
    <col min="8595" max="8595" width="13.125" style="5" customWidth="1"/>
    <col min="8596" max="8607" width="10" style="5" customWidth="1"/>
    <col min="8608" max="8608" width="13.125" style="5" customWidth="1"/>
    <col min="8609" max="8620" width="10" style="5" customWidth="1"/>
    <col min="8621" max="8621" width="13.125" style="5" customWidth="1"/>
    <col min="8622" max="8633" width="10" style="5" customWidth="1"/>
    <col min="8634" max="8634" width="13.125" style="5" customWidth="1"/>
    <col min="8635" max="8646" width="10" style="5" customWidth="1"/>
    <col min="8647" max="8647" width="13.125" style="5" customWidth="1"/>
    <col min="8648" max="8659" width="10" style="5" customWidth="1"/>
    <col min="8660" max="8660" width="13.125" style="5" customWidth="1"/>
    <col min="8661" max="8662" width="11" style="5" customWidth="1"/>
    <col min="8663" max="8663" width="11.125" style="5" customWidth="1"/>
    <col min="8664" max="8665" width="11" style="5" customWidth="1"/>
    <col min="8666" max="8666" width="11.125" style="5" customWidth="1"/>
    <col min="8667" max="8668" width="12.25" style="5" customWidth="1"/>
    <col min="8669" max="8669" width="11.125" style="5" customWidth="1"/>
    <col min="8670" max="8672" width="12.375" style="5" customWidth="1"/>
    <col min="8673" max="8673" width="13.125" style="5" customWidth="1"/>
    <col min="8674" max="8676" width="12.375" style="5" customWidth="1"/>
    <col min="8677" max="8685" width="12.5" style="5" customWidth="1"/>
    <col min="8686" max="8686" width="13.125" style="5" customWidth="1"/>
    <col min="8687" max="8698" width="12.375" style="5" bestFit="1" customWidth="1"/>
    <col min="8699" max="8699" width="13.125" style="5" customWidth="1"/>
    <col min="8700" max="8700" width="12.375" style="5" bestFit="1" customWidth="1"/>
    <col min="8701" max="8704" width="9" style="5"/>
    <col min="8705" max="8705" width="16.875" style="5" customWidth="1"/>
    <col min="8706" max="8706" width="15.5" style="5" customWidth="1"/>
    <col min="8707" max="8721" width="12.125" style="5" customWidth="1"/>
    <col min="8722" max="8733" width="10.5" style="5" customWidth="1"/>
    <col min="8734" max="8734" width="12" style="5" customWidth="1"/>
    <col min="8735" max="8739" width="10.5" style="5" customWidth="1"/>
    <col min="8740" max="8746" width="10" style="5" customWidth="1"/>
    <col min="8747" max="8747" width="12.5" style="5" customWidth="1"/>
    <col min="8748" max="8759" width="10" style="5" customWidth="1"/>
    <col min="8760" max="8760" width="12.5" style="5" customWidth="1"/>
    <col min="8761" max="8772" width="10" style="5" customWidth="1"/>
    <col min="8773" max="8773" width="12.5" style="5" customWidth="1"/>
    <col min="8774" max="8774" width="10" style="5" customWidth="1"/>
    <col min="8775" max="8775" width="12" style="5" customWidth="1"/>
    <col min="8776" max="8785" width="10" style="5" customWidth="1"/>
    <col min="8786" max="8786" width="12.5" style="5" customWidth="1"/>
    <col min="8787" max="8798" width="10" style="5" customWidth="1"/>
    <col min="8799" max="8799" width="12.5" style="5" customWidth="1"/>
    <col min="8800" max="8811" width="10" style="5" customWidth="1"/>
    <col min="8812" max="8812" width="12.5" style="5" customWidth="1"/>
    <col min="8813" max="8824" width="10" style="5" customWidth="1"/>
    <col min="8825" max="8825" width="12.5" style="5" customWidth="1"/>
    <col min="8826" max="8837" width="10" style="5" customWidth="1"/>
    <col min="8838" max="8838" width="13.125" style="5" customWidth="1"/>
    <col min="8839" max="8850" width="10" style="5" customWidth="1"/>
    <col min="8851" max="8851" width="13.125" style="5" customWidth="1"/>
    <col min="8852" max="8863" width="10" style="5" customWidth="1"/>
    <col min="8864" max="8864" width="13.125" style="5" customWidth="1"/>
    <col min="8865" max="8876" width="10" style="5" customWidth="1"/>
    <col min="8877" max="8877" width="13.125" style="5" customWidth="1"/>
    <col min="8878" max="8889" width="10" style="5" customWidth="1"/>
    <col min="8890" max="8890" width="13.125" style="5" customWidth="1"/>
    <col min="8891" max="8902" width="10" style="5" customWidth="1"/>
    <col min="8903" max="8903" width="13.125" style="5" customWidth="1"/>
    <col min="8904" max="8915" width="10" style="5" customWidth="1"/>
    <col min="8916" max="8916" width="13.125" style="5" customWidth="1"/>
    <col min="8917" max="8918" width="11" style="5" customWidth="1"/>
    <col min="8919" max="8919" width="11.125" style="5" customWidth="1"/>
    <col min="8920" max="8921" width="11" style="5" customWidth="1"/>
    <col min="8922" max="8922" width="11.125" style="5" customWidth="1"/>
    <col min="8923" max="8924" width="12.25" style="5" customWidth="1"/>
    <col min="8925" max="8925" width="11.125" style="5" customWidth="1"/>
    <col min="8926" max="8928" width="12.375" style="5" customWidth="1"/>
    <col min="8929" max="8929" width="13.125" style="5" customWidth="1"/>
    <col min="8930" max="8932" width="12.375" style="5" customWidth="1"/>
    <col min="8933" max="8941" width="12.5" style="5" customWidth="1"/>
    <col min="8942" max="8942" width="13.125" style="5" customWidth="1"/>
    <col min="8943" max="8954" width="12.375" style="5" bestFit="1" customWidth="1"/>
    <col min="8955" max="8955" width="13.125" style="5" customWidth="1"/>
    <col min="8956" max="8956" width="12.375" style="5" bestFit="1" customWidth="1"/>
    <col min="8957" max="8960" width="9" style="5"/>
    <col min="8961" max="8961" width="16.875" style="5" customWidth="1"/>
    <col min="8962" max="8962" width="15.5" style="5" customWidth="1"/>
    <col min="8963" max="8977" width="12.125" style="5" customWidth="1"/>
    <col min="8978" max="8989" width="10.5" style="5" customWidth="1"/>
    <col min="8990" max="8990" width="12" style="5" customWidth="1"/>
    <col min="8991" max="8995" width="10.5" style="5" customWidth="1"/>
    <col min="8996" max="9002" width="10" style="5" customWidth="1"/>
    <col min="9003" max="9003" width="12.5" style="5" customWidth="1"/>
    <col min="9004" max="9015" width="10" style="5" customWidth="1"/>
    <col min="9016" max="9016" width="12.5" style="5" customWidth="1"/>
    <col min="9017" max="9028" width="10" style="5" customWidth="1"/>
    <col min="9029" max="9029" width="12.5" style="5" customWidth="1"/>
    <col min="9030" max="9030" width="10" style="5" customWidth="1"/>
    <col min="9031" max="9031" width="12" style="5" customWidth="1"/>
    <col min="9032" max="9041" width="10" style="5" customWidth="1"/>
    <col min="9042" max="9042" width="12.5" style="5" customWidth="1"/>
    <col min="9043" max="9054" width="10" style="5" customWidth="1"/>
    <col min="9055" max="9055" width="12.5" style="5" customWidth="1"/>
    <col min="9056" max="9067" width="10" style="5" customWidth="1"/>
    <col min="9068" max="9068" width="12.5" style="5" customWidth="1"/>
    <col min="9069" max="9080" width="10" style="5" customWidth="1"/>
    <col min="9081" max="9081" width="12.5" style="5" customWidth="1"/>
    <col min="9082" max="9093" width="10" style="5" customWidth="1"/>
    <col min="9094" max="9094" width="13.125" style="5" customWidth="1"/>
    <col min="9095" max="9106" width="10" style="5" customWidth="1"/>
    <col min="9107" max="9107" width="13.125" style="5" customWidth="1"/>
    <col min="9108" max="9119" width="10" style="5" customWidth="1"/>
    <col min="9120" max="9120" width="13.125" style="5" customWidth="1"/>
    <col min="9121" max="9132" width="10" style="5" customWidth="1"/>
    <col min="9133" max="9133" width="13.125" style="5" customWidth="1"/>
    <col min="9134" max="9145" width="10" style="5" customWidth="1"/>
    <col min="9146" max="9146" width="13.125" style="5" customWidth="1"/>
    <col min="9147" max="9158" width="10" style="5" customWidth="1"/>
    <col min="9159" max="9159" width="13.125" style="5" customWidth="1"/>
    <col min="9160" max="9171" width="10" style="5" customWidth="1"/>
    <col min="9172" max="9172" width="13.125" style="5" customWidth="1"/>
    <col min="9173" max="9174" width="11" style="5" customWidth="1"/>
    <col min="9175" max="9175" width="11.125" style="5" customWidth="1"/>
    <col min="9176" max="9177" width="11" style="5" customWidth="1"/>
    <col min="9178" max="9178" width="11.125" style="5" customWidth="1"/>
    <col min="9179" max="9180" width="12.25" style="5" customWidth="1"/>
    <col min="9181" max="9181" width="11.125" style="5" customWidth="1"/>
    <col min="9182" max="9184" width="12.375" style="5" customWidth="1"/>
    <col min="9185" max="9185" width="13.125" style="5" customWidth="1"/>
    <col min="9186" max="9188" width="12.375" style="5" customWidth="1"/>
    <col min="9189" max="9197" width="12.5" style="5" customWidth="1"/>
    <col min="9198" max="9198" width="13.125" style="5" customWidth="1"/>
    <col min="9199" max="9210" width="12.375" style="5" bestFit="1" customWidth="1"/>
    <col min="9211" max="9211" width="13.125" style="5" customWidth="1"/>
    <col min="9212" max="9212" width="12.375" style="5" bestFit="1" customWidth="1"/>
    <col min="9213" max="9216" width="9" style="5"/>
    <col min="9217" max="9217" width="16.875" style="5" customWidth="1"/>
    <col min="9218" max="9218" width="15.5" style="5" customWidth="1"/>
    <col min="9219" max="9233" width="12.125" style="5" customWidth="1"/>
    <col min="9234" max="9245" width="10.5" style="5" customWidth="1"/>
    <col min="9246" max="9246" width="12" style="5" customWidth="1"/>
    <col min="9247" max="9251" width="10.5" style="5" customWidth="1"/>
    <col min="9252" max="9258" width="10" style="5" customWidth="1"/>
    <col min="9259" max="9259" width="12.5" style="5" customWidth="1"/>
    <col min="9260" max="9271" width="10" style="5" customWidth="1"/>
    <col min="9272" max="9272" width="12.5" style="5" customWidth="1"/>
    <col min="9273" max="9284" width="10" style="5" customWidth="1"/>
    <col min="9285" max="9285" width="12.5" style="5" customWidth="1"/>
    <col min="9286" max="9286" width="10" style="5" customWidth="1"/>
    <col min="9287" max="9287" width="12" style="5" customWidth="1"/>
    <col min="9288" max="9297" width="10" style="5" customWidth="1"/>
    <col min="9298" max="9298" width="12.5" style="5" customWidth="1"/>
    <col min="9299" max="9310" width="10" style="5" customWidth="1"/>
    <col min="9311" max="9311" width="12.5" style="5" customWidth="1"/>
    <col min="9312" max="9323" width="10" style="5" customWidth="1"/>
    <col min="9324" max="9324" width="12.5" style="5" customWidth="1"/>
    <col min="9325" max="9336" width="10" style="5" customWidth="1"/>
    <col min="9337" max="9337" width="12.5" style="5" customWidth="1"/>
    <col min="9338" max="9349" width="10" style="5" customWidth="1"/>
    <col min="9350" max="9350" width="13.125" style="5" customWidth="1"/>
    <col min="9351" max="9362" width="10" style="5" customWidth="1"/>
    <col min="9363" max="9363" width="13.125" style="5" customWidth="1"/>
    <col min="9364" max="9375" width="10" style="5" customWidth="1"/>
    <col min="9376" max="9376" width="13.125" style="5" customWidth="1"/>
    <col min="9377" max="9388" width="10" style="5" customWidth="1"/>
    <col min="9389" max="9389" width="13.125" style="5" customWidth="1"/>
    <col min="9390" max="9401" width="10" style="5" customWidth="1"/>
    <col min="9402" max="9402" width="13.125" style="5" customWidth="1"/>
    <col min="9403" max="9414" width="10" style="5" customWidth="1"/>
    <col min="9415" max="9415" width="13.125" style="5" customWidth="1"/>
    <col min="9416" max="9427" width="10" style="5" customWidth="1"/>
    <col min="9428" max="9428" width="13.125" style="5" customWidth="1"/>
    <col min="9429" max="9430" width="11" style="5" customWidth="1"/>
    <col min="9431" max="9431" width="11.125" style="5" customWidth="1"/>
    <col min="9432" max="9433" width="11" style="5" customWidth="1"/>
    <col min="9434" max="9434" width="11.125" style="5" customWidth="1"/>
    <col min="9435" max="9436" width="12.25" style="5" customWidth="1"/>
    <col min="9437" max="9437" width="11.125" style="5" customWidth="1"/>
    <col min="9438" max="9440" width="12.375" style="5" customWidth="1"/>
    <col min="9441" max="9441" width="13.125" style="5" customWidth="1"/>
    <col min="9442" max="9444" width="12.375" style="5" customWidth="1"/>
    <col min="9445" max="9453" width="12.5" style="5" customWidth="1"/>
    <col min="9454" max="9454" width="13.125" style="5" customWidth="1"/>
    <col min="9455" max="9466" width="12.375" style="5" bestFit="1" customWidth="1"/>
    <col min="9467" max="9467" width="13.125" style="5" customWidth="1"/>
    <col min="9468" max="9468" width="12.375" style="5" bestFit="1" customWidth="1"/>
    <col min="9469" max="9472" width="9" style="5"/>
    <col min="9473" max="9473" width="16.875" style="5" customWidth="1"/>
    <col min="9474" max="9474" width="15.5" style="5" customWidth="1"/>
    <col min="9475" max="9489" width="12.125" style="5" customWidth="1"/>
    <col min="9490" max="9501" width="10.5" style="5" customWidth="1"/>
    <col min="9502" max="9502" width="12" style="5" customWidth="1"/>
    <col min="9503" max="9507" width="10.5" style="5" customWidth="1"/>
    <col min="9508" max="9514" width="10" style="5" customWidth="1"/>
    <col min="9515" max="9515" width="12.5" style="5" customWidth="1"/>
    <col min="9516" max="9527" width="10" style="5" customWidth="1"/>
    <col min="9528" max="9528" width="12.5" style="5" customWidth="1"/>
    <col min="9529" max="9540" width="10" style="5" customWidth="1"/>
    <col min="9541" max="9541" width="12.5" style="5" customWidth="1"/>
    <col min="9542" max="9542" width="10" style="5" customWidth="1"/>
    <col min="9543" max="9543" width="12" style="5" customWidth="1"/>
    <col min="9544" max="9553" width="10" style="5" customWidth="1"/>
    <col min="9554" max="9554" width="12.5" style="5" customWidth="1"/>
    <col min="9555" max="9566" width="10" style="5" customWidth="1"/>
    <col min="9567" max="9567" width="12.5" style="5" customWidth="1"/>
    <col min="9568" max="9579" width="10" style="5" customWidth="1"/>
    <col min="9580" max="9580" width="12.5" style="5" customWidth="1"/>
    <col min="9581" max="9592" width="10" style="5" customWidth="1"/>
    <col min="9593" max="9593" width="12.5" style="5" customWidth="1"/>
    <col min="9594" max="9605" width="10" style="5" customWidth="1"/>
    <col min="9606" max="9606" width="13.125" style="5" customWidth="1"/>
    <col min="9607" max="9618" width="10" style="5" customWidth="1"/>
    <col min="9619" max="9619" width="13.125" style="5" customWidth="1"/>
    <col min="9620" max="9631" width="10" style="5" customWidth="1"/>
    <col min="9632" max="9632" width="13.125" style="5" customWidth="1"/>
    <col min="9633" max="9644" width="10" style="5" customWidth="1"/>
    <col min="9645" max="9645" width="13.125" style="5" customWidth="1"/>
    <col min="9646" max="9657" width="10" style="5" customWidth="1"/>
    <col min="9658" max="9658" width="13.125" style="5" customWidth="1"/>
    <col min="9659" max="9670" width="10" style="5" customWidth="1"/>
    <col min="9671" max="9671" width="13.125" style="5" customWidth="1"/>
    <col min="9672" max="9683" width="10" style="5" customWidth="1"/>
    <col min="9684" max="9684" width="13.125" style="5" customWidth="1"/>
    <col min="9685" max="9686" width="11" style="5" customWidth="1"/>
    <col min="9687" max="9687" width="11.125" style="5" customWidth="1"/>
    <col min="9688" max="9689" width="11" style="5" customWidth="1"/>
    <col min="9690" max="9690" width="11.125" style="5" customWidth="1"/>
    <col min="9691" max="9692" width="12.25" style="5" customWidth="1"/>
    <col min="9693" max="9693" width="11.125" style="5" customWidth="1"/>
    <col min="9694" max="9696" width="12.375" style="5" customWidth="1"/>
    <col min="9697" max="9697" width="13.125" style="5" customWidth="1"/>
    <col min="9698" max="9700" width="12.375" style="5" customWidth="1"/>
    <col min="9701" max="9709" width="12.5" style="5" customWidth="1"/>
    <col min="9710" max="9710" width="13.125" style="5" customWidth="1"/>
    <col min="9711" max="9722" width="12.375" style="5" bestFit="1" customWidth="1"/>
    <col min="9723" max="9723" width="13.125" style="5" customWidth="1"/>
    <col min="9724" max="9724" width="12.375" style="5" bestFit="1" customWidth="1"/>
    <col min="9725" max="9728" width="9" style="5"/>
    <col min="9729" max="9729" width="16.875" style="5" customWidth="1"/>
    <col min="9730" max="9730" width="15.5" style="5" customWidth="1"/>
    <col min="9731" max="9745" width="12.125" style="5" customWidth="1"/>
    <col min="9746" max="9757" width="10.5" style="5" customWidth="1"/>
    <col min="9758" max="9758" width="12" style="5" customWidth="1"/>
    <col min="9759" max="9763" width="10.5" style="5" customWidth="1"/>
    <col min="9764" max="9770" width="10" style="5" customWidth="1"/>
    <col min="9771" max="9771" width="12.5" style="5" customWidth="1"/>
    <col min="9772" max="9783" width="10" style="5" customWidth="1"/>
    <col min="9784" max="9784" width="12.5" style="5" customWidth="1"/>
    <col min="9785" max="9796" width="10" style="5" customWidth="1"/>
    <col min="9797" max="9797" width="12.5" style="5" customWidth="1"/>
    <col min="9798" max="9798" width="10" style="5" customWidth="1"/>
    <col min="9799" max="9799" width="12" style="5" customWidth="1"/>
    <col min="9800" max="9809" width="10" style="5" customWidth="1"/>
    <col min="9810" max="9810" width="12.5" style="5" customWidth="1"/>
    <col min="9811" max="9822" width="10" style="5" customWidth="1"/>
    <col min="9823" max="9823" width="12.5" style="5" customWidth="1"/>
    <col min="9824" max="9835" width="10" style="5" customWidth="1"/>
    <col min="9836" max="9836" width="12.5" style="5" customWidth="1"/>
    <col min="9837" max="9848" width="10" style="5" customWidth="1"/>
    <col min="9849" max="9849" width="12.5" style="5" customWidth="1"/>
    <col min="9850" max="9861" width="10" style="5" customWidth="1"/>
    <col min="9862" max="9862" width="13.125" style="5" customWidth="1"/>
    <col min="9863" max="9874" width="10" style="5" customWidth="1"/>
    <col min="9875" max="9875" width="13.125" style="5" customWidth="1"/>
    <col min="9876" max="9887" width="10" style="5" customWidth="1"/>
    <col min="9888" max="9888" width="13.125" style="5" customWidth="1"/>
    <col min="9889" max="9900" width="10" style="5" customWidth="1"/>
    <col min="9901" max="9901" width="13.125" style="5" customWidth="1"/>
    <col min="9902" max="9913" width="10" style="5" customWidth="1"/>
    <col min="9914" max="9914" width="13.125" style="5" customWidth="1"/>
    <col min="9915" max="9926" width="10" style="5" customWidth="1"/>
    <col min="9927" max="9927" width="13.125" style="5" customWidth="1"/>
    <col min="9928" max="9939" width="10" style="5" customWidth="1"/>
    <col min="9940" max="9940" width="13.125" style="5" customWidth="1"/>
    <col min="9941" max="9942" width="11" style="5" customWidth="1"/>
    <col min="9943" max="9943" width="11.125" style="5" customWidth="1"/>
    <col min="9944" max="9945" width="11" style="5" customWidth="1"/>
    <col min="9946" max="9946" width="11.125" style="5" customWidth="1"/>
    <col min="9947" max="9948" width="12.25" style="5" customWidth="1"/>
    <col min="9949" max="9949" width="11.125" style="5" customWidth="1"/>
    <col min="9950" max="9952" width="12.375" style="5" customWidth="1"/>
    <col min="9953" max="9953" width="13.125" style="5" customWidth="1"/>
    <col min="9954" max="9956" width="12.375" style="5" customWidth="1"/>
    <col min="9957" max="9965" width="12.5" style="5" customWidth="1"/>
    <col min="9966" max="9966" width="13.125" style="5" customWidth="1"/>
    <col min="9967" max="9978" width="12.375" style="5" bestFit="1" customWidth="1"/>
    <col min="9979" max="9979" width="13.125" style="5" customWidth="1"/>
    <col min="9980" max="9980" width="12.375" style="5" bestFit="1" customWidth="1"/>
    <col min="9981" max="9984" width="9" style="5"/>
    <col min="9985" max="9985" width="16.875" style="5" customWidth="1"/>
    <col min="9986" max="9986" width="15.5" style="5" customWidth="1"/>
    <col min="9987" max="10001" width="12.125" style="5" customWidth="1"/>
    <col min="10002" max="10013" width="10.5" style="5" customWidth="1"/>
    <col min="10014" max="10014" width="12" style="5" customWidth="1"/>
    <col min="10015" max="10019" width="10.5" style="5" customWidth="1"/>
    <col min="10020" max="10026" width="10" style="5" customWidth="1"/>
    <col min="10027" max="10027" width="12.5" style="5" customWidth="1"/>
    <col min="10028" max="10039" width="10" style="5" customWidth="1"/>
    <col min="10040" max="10040" width="12.5" style="5" customWidth="1"/>
    <col min="10041" max="10052" width="10" style="5" customWidth="1"/>
    <col min="10053" max="10053" width="12.5" style="5" customWidth="1"/>
    <col min="10054" max="10054" width="10" style="5" customWidth="1"/>
    <col min="10055" max="10055" width="12" style="5" customWidth="1"/>
    <col min="10056" max="10065" width="10" style="5" customWidth="1"/>
    <col min="10066" max="10066" width="12.5" style="5" customWidth="1"/>
    <col min="10067" max="10078" width="10" style="5" customWidth="1"/>
    <col min="10079" max="10079" width="12.5" style="5" customWidth="1"/>
    <col min="10080" max="10091" width="10" style="5" customWidth="1"/>
    <col min="10092" max="10092" width="12.5" style="5" customWidth="1"/>
    <col min="10093" max="10104" width="10" style="5" customWidth="1"/>
    <col min="10105" max="10105" width="12.5" style="5" customWidth="1"/>
    <col min="10106" max="10117" width="10" style="5" customWidth="1"/>
    <col min="10118" max="10118" width="13.125" style="5" customWidth="1"/>
    <col min="10119" max="10130" width="10" style="5" customWidth="1"/>
    <col min="10131" max="10131" width="13.125" style="5" customWidth="1"/>
    <col min="10132" max="10143" width="10" style="5" customWidth="1"/>
    <col min="10144" max="10144" width="13.125" style="5" customWidth="1"/>
    <col min="10145" max="10156" width="10" style="5" customWidth="1"/>
    <col min="10157" max="10157" width="13.125" style="5" customWidth="1"/>
    <col min="10158" max="10169" width="10" style="5" customWidth="1"/>
    <col min="10170" max="10170" width="13.125" style="5" customWidth="1"/>
    <col min="10171" max="10182" width="10" style="5" customWidth="1"/>
    <col min="10183" max="10183" width="13.125" style="5" customWidth="1"/>
    <col min="10184" max="10195" width="10" style="5" customWidth="1"/>
    <col min="10196" max="10196" width="13.125" style="5" customWidth="1"/>
    <col min="10197" max="10198" width="11" style="5" customWidth="1"/>
    <col min="10199" max="10199" width="11.125" style="5" customWidth="1"/>
    <col min="10200" max="10201" width="11" style="5" customWidth="1"/>
    <col min="10202" max="10202" width="11.125" style="5" customWidth="1"/>
    <col min="10203" max="10204" width="12.25" style="5" customWidth="1"/>
    <col min="10205" max="10205" width="11.125" style="5" customWidth="1"/>
    <col min="10206" max="10208" width="12.375" style="5" customWidth="1"/>
    <col min="10209" max="10209" width="13.125" style="5" customWidth="1"/>
    <col min="10210" max="10212" width="12.375" style="5" customWidth="1"/>
    <col min="10213" max="10221" width="12.5" style="5" customWidth="1"/>
    <col min="10222" max="10222" width="13.125" style="5" customWidth="1"/>
    <col min="10223" max="10234" width="12.375" style="5" bestFit="1" customWidth="1"/>
    <col min="10235" max="10235" width="13.125" style="5" customWidth="1"/>
    <col min="10236" max="10236" width="12.375" style="5" bestFit="1" customWidth="1"/>
    <col min="10237" max="10240" width="9" style="5"/>
    <col min="10241" max="10241" width="16.875" style="5" customWidth="1"/>
    <col min="10242" max="10242" width="15.5" style="5" customWidth="1"/>
    <col min="10243" max="10257" width="12.125" style="5" customWidth="1"/>
    <col min="10258" max="10269" width="10.5" style="5" customWidth="1"/>
    <col min="10270" max="10270" width="12" style="5" customWidth="1"/>
    <col min="10271" max="10275" width="10.5" style="5" customWidth="1"/>
    <col min="10276" max="10282" width="10" style="5" customWidth="1"/>
    <col min="10283" max="10283" width="12.5" style="5" customWidth="1"/>
    <col min="10284" max="10295" width="10" style="5" customWidth="1"/>
    <col min="10296" max="10296" width="12.5" style="5" customWidth="1"/>
    <col min="10297" max="10308" width="10" style="5" customWidth="1"/>
    <col min="10309" max="10309" width="12.5" style="5" customWidth="1"/>
    <col min="10310" max="10310" width="10" style="5" customWidth="1"/>
    <col min="10311" max="10311" width="12" style="5" customWidth="1"/>
    <col min="10312" max="10321" width="10" style="5" customWidth="1"/>
    <col min="10322" max="10322" width="12.5" style="5" customWidth="1"/>
    <col min="10323" max="10334" width="10" style="5" customWidth="1"/>
    <col min="10335" max="10335" width="12.5" style="5" customWidth="1"/>
    <col min="10336" max="10347" width="10" style="5" customWidth="1"/>
    <col min="10348" max="10348" width="12.5" style="5" customWidth="1"/>
    <col min="10349" max="10360" width="10" style="5" customWidth="1"/>
    <col min="10361" max="10361" width="12.5" style="5" customWidth="1"/>
    <col min="10362" max="10373" width="10" style="5" customWidth="1"/>
    <col min="10374" max="10374" width="13.125" style="5" customWidth="1"/>
    <col min="10375" max="10386" width="10" style="5" customWidth="1"/>
    <col min="10387" max="10387" width="13.125" style="5" customWidth="1"/>
    <col min="10388" max="10399" width="10" style="5" customWidth="1"/>
    <col min="10400" max="10400" width="13.125" style="5" customWidth="1"/>
    <col min="10401" max="10412" width="10" style="5" customWidth="1"/>
    <col min="10413" max="10413" width="13.125" style="5" customWidth="1"/>
    <col min="10414" max="10425" width="10" style="5" customWidth="1"/>
    <col min="10426" max="10426" width="13.125" style="5" customWidth="1"/>
    <col min="10427" max="10438" width="10" style="5" customWidth="1"/>
    <col min="10439" max="10439" width="13.125" style="5" customWidth="1"/>
    <col min="10440" max="10451" width="10" style="5" customWidth="1"/>
    <col min="10452" max="10452" width="13.125" style="5" customWidth="1"/>
    <col min="10453" max="10454" width="11" style="5" customWidth="1"/>
    <col min="10455" max="10455" width="11.125" style="5" customWidth="1"/>
    <col min="10456" max="10457" width="11" style="5" customWidth="1"/>
    <col min="10458" max="10458" width="11.125" style="5" customWidth="1"/>
    <col min="10459" max="10460" width="12.25" style="5" customWidth="1"/>
    <col min="10461" max="10461" width="11.125" style="5" customWidth="1"/>
    <col min="10462" max="10464" width="12.375" style="5" customWidth="1"/>
    <col min="10465" max="10465" width="13.125" style="5" customWidth="1"/>
    <col min="10466" max="10468" width="12.375" style="5" customWidth="1"/>
    <col min="10469" max="10477" width="12.5" style="5" customWidth="1"/>
    <col min="10478" max="10478" width="13.125" style="5" customWidth="1"/>
    <col min="10479" max="10490" width="12.375" style="5" bestFit="1" customWidth="1"/>
    <col min="10491" max="10491" width="13.125" style="5" customWidth="1"/>
    <col min="10492" max="10492" width="12.375" style="5" bestFit="1" customWidth="1"/>
    <col min="10493" max="10496" width="9" style="5"/>
    <col min="10497" max="10497" width="16.875" style="5" customWidth="1"/>
    <col min="10498" max="10498" width="15.5" style="5" customWidth="1"/>
    <col min="10499" max="10513" width="12.125" style="5" customWidth="1"/>
    <col min="10514" max="10525" width="10.5" style="5" customWidth="1"/>
    <col min="10526" max="10526" width="12" style="5" customWidth="1"/>
    <col min="10527" max="10531" width="10.5" style="5" customWidth="1"/>
    <col min="10532" max="10538" width="10" style="5" customWidth="1"/>
    <col min="10539" max="10539" width="12.5" style="5" customWidth="1"/>
    <col min="10540" max="10551" width="10" style="5" customWidth="1"/>
    <col min="10552" max="10552" width="12.5" style="5" customWidth="1"/>
    <col min="10553" max="10564" width="10" style="5" customWidth="1"/>
    <col min="10565" max="10565" width="12.5" style="5" customWidth="1"/>
    <col min="10566" max="10566" width="10" style="5" customWidth="1"/>
    <col min="10567" max="10567" width="12" style="5" customWidth="1"/>
    <col min="10568" max="10577" width="10" style="5" customWidth="1"/>
    <col min="10578" max="10578" width="12.5" style="5" customWidth="1"/>
    <col min="10579" max="10590" width="10" style="5" customWidth="1"/>
    <col min="10591" max="10591" width="12.5" style="5" customWidth="1"/>
    <col min="10592" max="10603" width="10" style="5" customWidth="1"/>
    <col min="10604" max="10604" width="12.5" style="5" customWidth="1"/>
    <col min="10605" max="10616" width="10" style="5" customWidth="1"/>
    <col min="10617" max="10617" width="12.5" style="5" customWidth="1"/>
    <col min="10618" max="10629" width="10" style="5" customWidth="1"/>
    <col min="10630" max="10630" width="13.125" style="5" customWidth="1"/>
    <col min="10631" max="10642" width="10" style="5" customWidth="1"/>
    <col min="10643" max="10643" width="13.125" style="5" customWidth="1"/>
    <col min="10644" max="10655" width="10" style="5" customWidth="1"/>
    <col min="10656" max="10656" width="13.125" style="5" customWidth="1"/>
    <col min="10657" max="10668" width="10" style="5" customWidth="1"/>
    <col min="10669" max="10669" width="13.125" style="5" customWidth="1"/>
    <col min="10670" max="10681" width="10" style="5" customWidth="1"/>
    <col min="10682" max="10682" width="13.125" style="5" customWidth="1"/>
    <col min="10683" max="10694" width="10" style="5" customWidth="1"/>
    <col min="10695" max="10695" width="13.125" style="5" customWidth="1"/>
    <col min="10696" max="10707" width="10" style="5" customWidth="1"/>
    <col min="10708" max="10708" width="13.125" style="5" customWidth="1"/>
    <col min="10709" max="10710" width="11" style="5" customWidth="1"/>
    <col min="10711" max="10711" width="11.125" style="5" customWidth="1"/>
    <col min="10712" max="10713" width="11" style="5" customWidth="1"/>
    <col min="10714" max="10714" width="11.125" style="5" customWidth="1"/>
    <col min="10715" max="10716" width="12.25" style="5" customWidth="1"/>
    <col min="10717" max="10717" width="11.125" style="5" customWidth="1"/>
    <col min="10718" max="10720" width="12.375" style="5" customWidth="1"/>
    <col min="10721" max="10721" width="13.125" style="5" customWidth="1"/>
    <col min="10722" max="10724" width="12.375" style="5" customWidth="1"/>
    <col min="10725" max="10733" width="12.5" style="5" customWidth="1"/>
    <col min="10734" max="10734" width="13.125" style="5" customWidth="1"/>
    <col min="10735" max="10746" width="12.375" style="5" bestFit="1" customWidth="1"/>
    <col min="10747" max="10747" width="13.125" style="5" customWidth="1"/>
    <col min="10748" max="10748" width="12.375" style="5" bestFit="1" customWidth="1"/>
    <col min="10749" max="10752" width="9" style="5"/>
    <col min="10753" max="10753" width="16.875" style="5" customWidth="1"/>
    <col min="10754" max="10754" width="15.5" style="5" customWidth="1"/>
    <col min="10755" max="10769" width="12.125" style="5" customWidth="1"/>
    <col min="10770" max="10781" width="10.5" style="5" customWidth="1"/>
    <col min="10782" max="10782" width="12" style="5" customWidth="1"/>
    <col min="10783" max="10787" width="10.5" style="5" customWidth="1"/>
    <col min="10788" max="10794" width="10" style="5" customWidth="1"/>
    <col min="10795" max="10795" width="12.5" style="5" customWidth="1"/>
    <col min="10796" max="10807" width="10" style="5" customWidth="1"/>
    <col min="10808" max="10808" width="12.5" style="5" customWidth="1"/>
    <col min="10809" max="10820" width="10" style="5" customWidth="1"/>
    <col min="10821" max="10821" width="12.5" style="5" customWidth="1"/>
    <col min="10822" max="10822" width="10" style="5" customWidth="1"/>
    <col min="10823" max="10823" width="12" style="5" customWidth="1"/>
    <col min="10824" max="10833" width="10" style="5" customWidth="1"/>
    <col min="10834" max="10834" width="12.5" style="5" customWidth="1"/>
    <col min="10835" max="10846" width="10" style="5" customWidth="1"/>
    <col min="10847" max="10847" width="12.5" style="5" customWidth="1"/>
    <col min="10848" max="10859" width="10" style="5" customWidth="1"/>
    <col min="10860" max="10860" width="12.5" style="5" customWidth="1"/>
    <col min="10861" max="10872" width="10" style="5" customWidth="1"/>
    <col min="10873" max="10873" width="12.5" style="5" customWidth="1"/>
    <col min="10874" max="10885" width="10" style="5" customWidth="1"/>
    <col min="10886" max="10886" width="13.125" style="5" customWidth="1"/>
    <col min="10887" max="10898" width="10" style="5" customWidth="1"/>
    <col min="10899" max="10899" width="13.125" style="5" customWidth="1"/>
    <col min="10900" max="10911" width="10" style="5" customWidth="1"/>
    <col min="10912" max="10912" width="13.125" style="5" customWidth="1"/>
    <col min="10913" max="10924" width="10" style="5" customWidth="1"/>
    <col min="10925" max="10925" width="13.125" style="5" customWidth="1"/>
    <col min="10926" max="10937" width="10" style="5" customWidth="1"/>
    <col min="10938" max="10938" width="13.125" style="5" customWidth="1"/>
    <col min="10939" max="10950" width="10" style="5" customWidth="1"/>
    <col min="10951" max="10951" width="13.125" style="5" customWidth="1"/>
    <col min="10952" max="10963" width="10" style="5" customWidth="1"/>
    <col min="10964" max="10964" width="13.125" style="5" customWidth="1"/>
    <col min="10965" max="10966" width="11" style="5" customWidth="1"/>
    <col min="10967" max="10967" width="11.125" style="5" customWidth="1"/>
    <col min="10968" max="10969" width="11" style="5" customWidth="1"/>
    <col min="10970" max="10970" width="11.125" style="5" customWidth="1"/>
    <col min="10971" max="10972" width="12.25" style="5" customWidth="1"/>
    <col min="10973" max="10973" width="11.125" style="5" customWidth="1"/>
    <col min="10974" max="10976" width="12.375" style="5" customWidth="1"/>
    <col min="10977" max="10977" width="13.125" style="5" customWidth="1"/>
    <col min="10978" max="10980" width="12.375" style="5" customWidth="1"/>
    <col min="10981" max="10989" width="12.5" style="5" customWidth="1"/>
    <col min="10990" max="10990" width="13.125" style="5" customWidth="1"/>
    <col min="10991" max="11002" width="12.375" style="5" bestFit="1" customWidth="1"/>
    <col min="11003" max="11003" width="13.125" style="5" customWidth="1"/>
    <col min="11004" max="11004" width="12.375" style="5" bestFit="1" customWidth="1"/>
    <col min="11005" max="11008" width="9" style="5"/>
    <col min="11009" max="11009" width="16.875" style="5" customWidth="1"/>
    <col min="11010" max="11010" width="15.5" style="5" customWidth="1"/>
    <col min="11011" max="11025" width="12.125" style="5" customWidth="1"/>
    <col min="11026" max="11037" width="10.5" style="5" customWidth="1"/>
    <col min="11038" max="11038" width="12" style="5" customWidth="1"/>
    <col min="11039" max="11043" width="10.5" style="5" customWidth="1"/>
    <col min="11044" max="11050" width="10" style="5" customWidth="1"/>
    <col min="11051" max="11051" width="12.5" style="5" customWidth="1"/>
    <col min="11052" max="11063" width="10" style="5" customWidth="1"/>
    <col min="11064" max="11064" width="12.5" style="5" customWidth="1"/>
    <col min="11065" max="11076" width="10" style="5" customWidth="1"/>
    <col min="11077" max="11077" width="12.5" style="5" customWidth="1"/>
    <col min="11078" max="11078" width="10" style="5" customWidth="1"/>
    <col min="11079" max="11079" width="12" style="5" customWidth="1"/>
    <col min="11080" max="11089" width="10" style="5" customWidth="1"/>
    <col min="11090" max="11090" width="12.5" style="5" customWidth="1"/>
    <col min="11091" max="11102" width="10" style="5" customWidth="1"/>
    <col min="11103" max="11103" width="12.5" style="5" customWidth="1"/>
    <col min="11104" max="11115" width="10" style="5" customWidth="1"/>
    <col min="11116" max="11116" width="12.5" style="5" customWidth="1"/>
    <col min="11117" max="11128" width="10" style="5" customWidth="1"/>
    <col min="11129" max="11129" width="12.5" style="5" customWidth="1"/>
    <col min="11130" max="11141" width="10" style="5" customWidth="1"/>
    <col min="11142" max="11142" width="13.125" style="5" customWidth="1"/>
    <col min="11143" max="11154" width="10" style="5" customWidth="1"/>
    <col min="11155" max="11155" width="13.125" style="5" customWidth="1"/>
    <col min="11156" max="11167" width="10" style="5" customWidth="1"/>
    <col min="11168" max="11168" width="13.125" style="5" customWidth="1"/>
    <col min="11169" max="11180" width="10" style="5" customWidth="1"/>
    <col min="11181" max="11181" width="13.125" style="5" customWidth="1"/>
    <col min="11182" max="11193" width="10" style="5" customWidth="1"/>
    <col min="11194" max="11194" width="13.125" style="5" customWidth="1"/>
    <col min="11195" max="11206" width="10" style="5" customWidth="1"/>
    <col min="11207" max="11207" width="13.125" style="5" customWidth="1"/>
    <col min="11208" max="11219" width="10" style="5" customWidth="1"/>
    <col min="11220" max="11220" width="13.125" style="5" customWidth="1"/>
    <col min="11221" max="11222" width="11" style="5" customWidth="1"/>
    <col min="11223" max="11223" width="11.125" style="5" customWidth="1"/>
    <col min="11224" max="11225" width="11" style="5" customWidth="1"/>
    <col min="11226" max="11226" width="11.125" style="5" customWidth="1"/>
    <col min="11227" max="11228" width="12.25" style="5" customWidth="1"/>
    <col min="11229" max="11229" width="11.125" style="5" customWidth="1"/>
    <col min="11230" max="11232" width="12.375" style="5" customWidth="1"/>
    <col min="11233" max="11233" width="13.125" style="5" customWidth="1"/>
    <col min="11234" max="11236" width="12.375" style="5" customWidth="1"/>
    <col min="11237" max="11245" width="12.5" style="5" customWidth="1"/>
    <col min="11246" max="11246" width="13.125" style="5" customWidth="1"/>
    <col min="11247" max="11258" width="12.375" style="5" bestFit="1" customWidth="1"/>
    <col min="11259" max="11259" width="13.125" style="5" customWidth="1"/>
    <col min="11260" max="11260" width="12.375" style="5" bestFit="1" customWidth="1"/>
    <col min="11261" max="11264" width="9" style="5"/>
    <col min="11265" max="11265" width="16.875" style="5" customWidth="1"/>
    <col min="11266" max="11266" width="15.5" style="5" customWidth="1"/>
    <col min="11267" max="11281" width="12.125" style="5" customWidth="1"/>
    <col min="11282" max="11293" width="10.5" style="5" customWidth="1"/>
    <col min="11294" max="11294" width="12" style="5" customWidth="1"/>
    <col min="11295" max="11299" width="10.5" style="5" customWidth="1"/>
    <col min="11300" max="11306" width="10" style="5" customWidth="1"/>
    <col min="11307" max="11307" width="12.5" style="5" customWidth="1"/>
    <col min="11308" max="11319" width="10" style="5" customWidth="1"/>
    <col min="11320" max="11320" width="12.5" style="5" customWidth="1"/>
    <col min="11321" max="11332" width="10" style="5" customWidth="1"/>
    <col min="11333" max="11333" width="12.5" style="5" customWidth="1"/>
    <col min="11334" max="11334" width="10" style="5" customWidth="1"/>
    <col min="11335" max="11335" width="12" style="5" customWidth="1"/>
    <col min="11336" max="11345" width="10" style="5" customWidth="1"/>
    <col min="11346" max="11346" width="12.5" style="5" customWidth="1"/>
    <col min="11347" max="11358" width="10" style="5" customWidth="1"/>
    <col min="11359" max="11359" width="12.5" style="5" customWidth="1"/>
    <col min="11360" max="11371" width="10" style="5" customWidth="1"/>
    <col min="11372" max="11372" width="12.5" style="5" customWidth="1"/>
    <col min="11373" max="11384" width="10" style="5" customWidth="1"/>
    <col min="11385" max="11385" width="12.5" style="5" customWidth="1"/>
    <col min="11386" max="11397" width="10" style="5" customWidth="1"/>
    <col min="11398" max="11398" width="13.125" style="5" customWidth="1"/>
    <col min="11399" max="11410" width="10" style="5" customWidth="1"/>
    <col min="11411" max="11411" width="13.125" style="5" customWidth="1"/>
    <col min="11412" max="11423" width="10" style="5" customWidth="1"/>
    <col min="11424" max="11424" width="13.125" style="5" customWidth="1"/>
    <col min="11425" max="11436" width="10" style="5" customWidth="1"/>
    <col min="11437" max="11437" width="13.125" style="5" customWidth="1"/>
    <col min="11438" max="11449" width="10" style="5" customWidth="1"/>
    <col min="11450" max="11450" width="13.125" style="5" customWidth="1"/>
    <col min="11451" max="11462" width="10" style="5" customWidth="1"/>
    <col min="11463" max="11463" width="13.125" style="5" customWidth="1"/>
    <col min="11464" max="11475" width="10" style="5" customWidth="1"/>
    <col min="11476" max="11476" width="13.125" style="5" customWidth="1"/>
    <col min="11477" max="11478" width="11" style="5" customWidth="1"/>
    <col min="11479" max="11479" width="11.125" style="5" customWidth="1"/>
    <col min="11480" max="11481" width="11" style="5" customWidth="1"/>
    <col min="11482" max="11482" width="11.125" style="5" customWidth="1"/>
    <col min="11483" max="11484" width="12.25" style="5" customWidth="1"/>
    <col min="11485" max="11485" width="11.125" style="5" customWidth="1"/>
    <col min="11486" max="11488" width="12.375" style="5" customWidth="1"/>
    <col min="11489" max="11489" width="13.125" style="5" customWidth="1"/>
    <col min="11490" max="11492" width="12.375" style="5" customWidth="1"/>
    <col min="11493" max="11501" width="12.5" style="5" customWidth="1"/>
    <col min="11502" max="11502" width="13.125" style="5" customWidth="1"/>
    <col min="11503" max="11514" width="12.375" style="5" bestFit="1" customWidth="1"/>
    <col min="11515" max="11515" width="13.125" style="5" customWidth="1"/>
    <col min="11516" max="11516" width="12.375" style="5" bestFit="1" customWidth="1"/>
    <col min="11517" max="11520" width="9" style="5"/>
    <col min="11521" max="11521" width="16.875" style="5" customWidth="1"/>
    <col min="11522" max="11522" width="15.5" style="5" customWidth="1"/>
    <col min="11523" max="11537" width="12.125" style="5" customWidth="1"/>
    <col min="11538" max="11549" width="10.5" style="5" customWidth="1"/>
    <col min="11550" max="11550" width="12" style="5" customWidth="1"/>
    <col min="11551" max="11555" width="10.5" style="5" customWidth="1"/>
    <col min="11556" max="11562" width="10" style="5" customWidth="1"/>
    <col min="11563" max="11563" width="12.5" style="5" customWidth="1"/>
    <col min="11564" max="11575" width="10" style="5" customWidth="1"/>
    <col min="11576" max="11576" width="12.5" style="5" customWidth="1"/>
    <col min="11577" max="11588" width="10" style="5" customWidth="1"/>
    <col min="11589" max="11589" width="12.5" style="5" customWidth="1"/>
    <col min="11590" max="11590" width="10" style="5" customWidth="1"/>
    <col min="11591" max="11591" width="12" style="5" customWidth="1"/>
    <col min="11592" max="11601" width="10" style="5" customWidth="1"/>
    <col min="11602" max="11602" width="12.5" style="5" customWidth="1"/>
    <col min="11603" max="11614" width="10" style="5" customWidth="1"/>
    <col min="11615" max="11615" width="12.5" style="5" customWidth="1"/>
    <col min="11616" max="11627" width="10" style="5" customWidth="1"/>
    <col min="11628" max="11628" width="12.5" style="5" customWidth="1"/>
    <col min="11629" max="11640" width="10" style="5" customWidth="1"/>
    <col min="11641" max="11641" width="12.5" style="5" customWidth="1"/>
    <col min="11642" max="11653" width="10" style="5" customWidth="1"/>
    <col min="11654" max="11654" width="13.125" style="5" customWidth="1"/>
    <col min="11655" max="11666" width="10" style="5" customWidth="1"/>
    <col min="11667" max="11667" width="13.125" style="5" customWidth="1"/>
    <col min="11668" max="11679" width="10" style="5" customWidth="1"/>
    <col min="11680" max="11680" width="13.125" style="5" customWidth="1"/>
    <col min="11681" max="11692" width="10" style="5" customWidth="1"/>
    <col min="11693" max="11693" width="13.125" style="5" customWidth="1"/>
    <col min="11694" max="11705" width="10" style="5" customWidth="1"/>
    <col min="11706" max="11706" width="13.125" style="5" customWidth="1"/>
    <col min="11707" max="11718" width="10" style="5" customWidth="1"/>
    <col min="11719" max="11719" width="13.125" style="5" customWidth="1"/>
    <col min="11720" max="11731" width="10" style="5" customWidth="1"/>
    <col min="11732" max="11732" width="13.125" style="5" customWidth="1"/>
    <col min="11733" max="11734" width="11" style="5" customWidth="1"/>
    <col min="11735" max="11735" width="11.125" style="5" customWidth="1"/>
    <col min="11736" max="11737" width="11" style="5" customWidth="1"/>
    <col min="11738" max="11738" width="11.125" style="5" customWidth="1"/>
    <col min="11739" max="11740" width="12.25" style="5" customWidth="1"/>
    <col min="11741" max="11741" width="11.125" style="5" customWidth="1"/>
    <col min="11742" max="11744" width="12.375" style="5" customWidth="1"/>
    <col min="11745" max="11745" width="13.125" style="5" customWidth="1"/>
    <col min="11746" max="11748" width="12.375" style="5" customWidth="1"/>
    <col min="11749" max="11757" width="12.5" style="5" customWidth="1"/>
    <col min="11758" max="11758" width="13.125" style="5" customWidth="1"/>
    <col min="11759" max="11770" width="12.375" style="5" bestFit="1" customWidth="1"/>
    <col min="11771" max="11771" width="13.125" style="5" customWidth="1"/>
    <col min="11772" max="11772" width="12.375" style="5" bestFit="1" customWidth="1"/>
    <col min="11773" max="11776" width="9" style="5"/>
    <col min="11777" max="11777" width="16.875" style="5" customWidth="1"/>
    <col min="11778" max="11778" width="15.5" style="5" customWidth="1"/>
    <col min="11779" max="11793" width="12.125" style="5" customWidth="1"/>
    <col min="11794" max="11805" width="10.5" style="5" customWidth="1"/>
    <col min="11806" max="11806" width="12" style="5" customWidth="1"/>
    <col min="11807" max="11811" width="10.5" style="5" customWidth="1"/>
    <col min="11812" max="11818" width="10" style="5" customWidth="1"/>
    <col min="11819" max="11819" width="12.5" style="5" customWidth="1"/>
    <col min="11820" max="11831" width="10" style="5" customWidth="1"/>
    <col min="11832" max="11832" width="12.5" style="5" customWidth="1"/>
    <col min="11833" max="11844" width="10" style="5" customWidth="1"/>
    <col min="11845" max="11845" width="12.5" style="5" customWidth="1"/>
    <col min="11846" max="11846" width="10" style="5" customWidth="1"/>
    <col min="11847" max="11847" width="12" style="5" customWidth="1"/>
    <col min="11848" max="11857" width="10" style="5" customWidth="1"/>
    <col min="11858" max="11858" width="12.5" style="5" customWidth="1"/>
    <col min="11859" max="11870" width="10" style="5" customWidth="1"/>
    <col min="11871" max="11871" width="12.5" style="5" customWidth="1"/>
    <col min="11872" max="11883" width="10" style="5" customWidth="1"/>
    <col min="11884" max="11884" width="12.5" style="5" customWidth="1"/>
    <col min="11885" max="11896" width="10" style="5" customWidth="1"/>
    <col min="11897" max="11897" width="12.5" style="5" customWidth="1"/>
    <col min="11898" max="11909" width="10" style="5" customWidth="1"/>
    <col min="11910" max="11910" width="13.125" style="5" customWidth="1"/>
    <col min="11911" max="11922" width="10" style="5" customWidth="1"/>
    <col min="11923" max="11923" width="13.125" style="5" customWidth="1"/>
    <col min="11924" max="11935" width="10" style="5" customWidth="1"/>
    <col min="11936" max="11936" width="13.125" style="5" customWidth="1"/>
    <col min="11937" max="11948" width="10" style="5" customWidth="1"/>
    <col min="11949" max="11949" width="13.125" style="5" customWidth="1"/>
    <col min="11950" max="11961" width="10" style="5" customWidth="1"/>
    <col min="11962" max="11962" width="13.125" style="5" customWidth="1"/>
    <col min="11963" max="11974" width="10" style="5" customWidth="1"/>
    <col min="11975" max="11975" width="13.125" style="5" customWidth="1"/>
    <col min="11976" max="11987" width="10" style="5" customWidth="1"/>
    <col min="11988" max="11988" width="13.125" style="5" customWidth="1"/>
    <col min="11989" max="11990" width="11" style="5" customWidth="1"/>
    <col min="11991" max="11991" width="11.125" style="5" customWidth="1"/>
    <col min="11992" max="11993" width="11" style="5" customWidth="1"/>
    <col min="11994" max="11994" width="11.125" style="5" customWidth="1"/>
    <col min="11995" max="11996" width="12.25" style="5" customWidth="1"/>
    <col min="11997" max="11997" width="11.125" style="5" customWidth="1"/>
    <col min="11998" max="12000" width="12.375" style="5" customWidth="1"/>
    <col min="12001" max="12001" width="13.125" style="5" customWidth="1"/>
    <col min="12002" max="12004" width="12.375" style="5" customWidth="1"/>
    <col min="12005" max="12013" width="12.5" style="5" customWidth="1"/>
    <col min="12014" max="12014" width="13.125" style="5" customWidth="1"/>
    <col min="12015" max="12026" width="12.375" style="5" bestFit="1" customWidth="1"/>
    <col min="12027" max="12027" width="13.125" style="5" customWidth="1"/>
    <col min="12028" max="12028" width="12.375" style="5" bestFit="1" customWidth="1"/>
    <col min="12029" max="12032" width="9" style="5"/>
    <col min="12033" max="12033" width="16.875" style="5" customWidth="1"/>
    <col min="12034" max="12034" width="15.5" style="5" customWidth="1"/>
    <col min="12035" max="12049" width="12.125" style="5" customWidth="1"/>
    <col min="12050" max="12061" width="10.5" style="5" customWidth="1"/>
    <col min="12062" max="12062" width="12" style="5" customWidth="1"/>
    <col min="12063" max="12067" width="10.5" style="5" customWidth="1"/>
    <col min="12068" max="12074" width="10" style="5" customWidth="1"/>
    <col min="12075" max="12075" width="12.5" style="5" customWidth="1"/>
    <col min="12076" max="12087" width="10" style="5" customWidth="1"/>
    <col min="12088" max="12088" width="12.5" style="5" customWidth="1"/>
    <col min="12089" max="12100" width="10" style="5" customWidth="1"/>
    <col min="12101" max="12101" width="12.5" style="5" customWidth="1"/>
    <col min="12102" max="12102" width="10" style="5" customWidth="1"/>
    <col min="12103" max="12103" width="12" style="5" customWidth="1"/>
    <col min="12104" max="12113" width="10" style="5" customWidth="1"/>
    <col min="12114" max="12114" width="12.5" style="5" customWidth="1"/>
    <col min="12115" max="12126" width="10" style="5" customWidth="1"/>
    <col min="12127" max="12127" width="12.5" style="5" customWidth="1"/>
    <col min="12128" max="12139" width="10" style="5" customWidth="1"/>
    <col min="12140" max="12140" width="12.5" style="5" customWidth="1"/>
    <col min="12141" max="12152" width="10" style="5" customWidth="1"/>
    <col min="12153" max="12153" width="12.5" style="5" customWidth="1"/>
    <col min="12154" max="12165" width="10" style="5" customWidth="1"/>
    <col min="12166" max="12166" width="13.125" style="5" customWidth="1"/>
    <col min="12167" max="12178" width="10" style="5" customWidth="1"/>
    <col min="12179" max="12179" width="13.125" style="5" customWidth="1"/>
    <col min="12180" max="12191" width="10" style="5" customWidth="1"/>
    <col min="12192" max="12192" width="13.125" style="5" customWidth="1"/>
    <col min="12193" max="12204" width="10" style="5" customWidth="1"/>
    <col min="12205" max="12205" width="13.125" style="5" customWidth="1"/>
    <col min="12206" max="12217" width="10" style="5" customWidth="1"/>
    <col min="12218" max="12218" width="13.125" style="5" customWidth="1"/>
    <col min="12219" max="12230" width="10" style="5" customWidth="1"/>
    <col min="12231" max="12231" width="13.125" style="5" customWidth="1"/>
    <col min="12232" max="12243" width="10" style="5" customWidth="1"/>
    <col min="12244" max="12244" width="13.125" style="5" customWidth="1"/>
    <col min="12245" max="12246" width="11" style="5" customWidth="1"/>
    <col min="12247" max="12247" width="11.125" style="5" customWidth="1"/>
    <col min="12248" max="12249" width="11" style="5" customWidth="1"/>
    <col min="12250" max="12250" width="11.125" style="5" customWidth="1"/>
    <col min="12251" max="12252" width="12.25" style="5" customWidth="1"/>
    <col min="12253" max="12253" width="11.125" style="5" customWidth="1"/>
    <col min="12254" max="12256" width="12.375" style="5" customWidth="1"/>
    <col min="12257" max="12257" width="13.125" style="5" customWidth="1"/>
    <col min="12258" max="12260" width="12.375" style="5" customWidth="1"/>
    <col min="12261" max="12269" width="12.5" style="5" customWidth="1"/>
    <col min="12270" max="12270" width="13.125" style="5" customWidth="1"/>
    <col min="12271" max="12282" width="12.375" style="5" bestFit="1" customWidth="1"/>
    <col min="12283" max="12283" width="13.125" style="5" customWidth="1"/>
    <col min="12284" max="12284" width="12.375" style="5" bestFit="1" customWidth="1"/>
    <col min="12285" max="12288" width="9" style="5"/>
    <col min="12289" max="12289" width="16.875" style="5" customWidth="1"/>
    <col min="12290" max="12290" width="15.5" style="5" customWidth="1"/>
    <col min="12291" max="12305" width="12.125" style="5" customWidth="1"/>
    <col min="12306" max="12317" width="10.5" style="5" customWidth="1"/>
    <col min="12318" max="12318" width="12" style="5" customWidth="1"/>
    <col min="12319" max="12323" width="10.5" style="5" customWidth="1"/>
    <col min="12324" max="12330" width="10" style="5" customWidth="1"/>
    <col min="12331" max="12331" width="12.5" style="5" customWidth="1"/>
    <col min="12332" max="12343" width="10" style="5" customWidth="1"/>
    <col min="12344" max="12344" width="12.5" style="5" customWidth="1"/>
    <col min="12345" max="12356" width="10" style="5" customWidth="1"/>
    <col min="12357" max="12357" width="12.5" style="5" customWidth="1"/>
    <col min="12358" max="12358" width="10" style="5" customWidth="1"/>
    <col min="12359" max="12359" width="12" style="5" customWidth="1"/>
    <col min="12360" max="12369" width="10" style="5" customWidth="1"/>
    <col min="12370" max="12370" width="12.5" style="5" customWidth="1"/>
    <col min="12371" max="12382" width="10" style="5" customWidth="1"/>
    <col min="12383" max="12383" width="12.5" style="5" customWidth="1"/>
    <col min="12384" max="12395" width="10" style="5" customWidth="1"/>
    <col min="12396" max="12396" width="12.5" style="5" customWidth="1"/>
    <col min="12397" max="12408" width="10" style="5" customWidth="1"/>
    <col min="12409" max="12409" width="12.5" style="5" customWidth="1"/>
    <col min="12410" max="12421" width="10" style="5" customWidth="1"/>
    <col min="12422" max="12422" width="13.125" style="5" customWidth="1"/>
    <col min="12423" max="12434" width="10" style="5" customWidth="1"/>
    <col min="12435" max="12435" width="13.125" style="5" customWidth="1"/>
    <col min="12436" max="12447" width="10" style="5" customWidth="1"/>
    <col min="12448" max="12448" width="13.125" style="5" customWidth="1"/>
    <col min="12449" max="12460" width="10" style="5" customWidth="1"/>
    <col min="12461" max="12461" width="13.125" style="5" customWidth="1"/>
    <col min="12462" max="12473" width="10" style="5" customWidth="1"/>
    <col min="12474" max="12474" width="13.125" style="5" customWidth="1"/>
    <col min="12475" max="12486" width="10" style="5" customWidth="1"/>
    <col min="12487" max="12487" width="13.125" style="5" customWidth="1"/>
    <col min="12488" max="12499" width="10" style="5" customWidth="1"/>
    <col min="12500" max="12500" width="13.125" style="5" customWidth="1"/>
    <col min="12501" max="12502" width="11" style="5" customWidth="1"/>
    <col min="12503" max="12503" width="11.125" style="5" customWidth="1"/>
    <col min="12504" max="12505" width="11" style="5" customWidth="1"/>
    <col min="12506" max="12506" width="11.125" style="5" customWidth="1"/>
    <col min="12507" max="12508" width="12.25" style="5" customWidth="1"/>
    <col min="12509" max="12509" width="11.125" style="5" customWidth="1"/>
    <col min="12510" max="12512" width="12.375" style="5" customWidth="1"/>
    <col min="12513" max="12513" width="13.125" style="5" customWidth="1"/>
    <col min="12514" max="12516" width="12.375" style="5" customWidth="1"/>
    <col min="12517" max="12525" width="12.5" style="5" customWidth="1"/>
    <col min="12526" max="12526" width="13.125" style="5" customWidth="1"/>
    <col min="12527" max="12538" width="12.375" style="5" bestFit="1" customWidth="1"/>
    <col min="12539" max="12539" width="13.125" style="5" customWidth="1"/>
    <col min="12540" max="12540" width="12.375" style="5" bestFit="1" customWidth="1"/>
    <col min="12541" max="12544" width="9" style="5"/>
    <col min="12545" max="12545" width="16.875" style="5" customWidth="1"/>
    <col min="12546" max="12546" width="15.5" style="5" customWidth="1"/>
    <col min="12547" max="12561" width="12.125" style="5" customWidth="1"/>
    <col min="12562" max="12573" width="10.5" style="5" customWidth="1"/>
    <col min="12574" max="12574" width="12" style="5" customWidth="1"/>
    <col min="12575" max="12579" width="10.5" style="5" customWidth="1"/>
    <col min="12580" max="12586" width="10" style="5" customWidth="1"/>
    <col min="12587" max="12587" width="12.5" style="5" customWidth="1"/>
    <col min="12588" max="12599" width="10" style="5" customWidth="1"/>
    <col min="12600" max="12600" width="12.5" style="5" customWidth="1"/>
    <col min="12601" max="12612" width="10" style="5" customWidth="1"/>
    <col min="12613" max="12613" width="12.5" style="5" customWidth="1"/>
    <col min="12614" max="12614" width="10" style="5" customWidth="1"/>
    <col min="12615" max="12615" width="12" style="5" customWidth="1"/>
    <col min="12616" max="12625" width="10" style="5" customWidth="1"/>
    <col min="12626" max="12626" width="12.5" style="5" customWidth="1"/>
    <col min="12627" max="12638" width="10" style="5" customWidth="1"/>
    <col min="12639" max="12639" width="12.5" style="5" customWidth="1"/>
    <col min="12640" max="12651" width="10" style="5" customWidth="1"/>
    <col min="12652" max="12652" width="12.5" style="5" customWidth="1"/>
    <col min="12653" max="12664" width="10" style="5" customWidth="1"/>
    <col min="12665" max="12665" width="12.5" style="5" customWidth="1"/>
    <col min="12666" max="12677" width="10" style="5" customWidth="1"/>
    <col min="12678" max="12678" width="13.125" style="5" customWidth="1"/>
    <col min="12679" max="12690" width="10" style="5" customWidth="1"/>
    <col min="12691" max="12691" width="13.125" style="5" customWidth="1"/>
    <col min="12692" max="12703" width="10" style="5" customWidth="1"/>
    <col min="12704" max="12704" width="13.125" style="5" customWidth="1"/>
    <col min="12705" max="12716" width="10" style="5" customWidth="1"/>
    <col min="12717" max="12717" width="13.125" style="5" customWidth="1"/>
    <col min="12718" max="12729" width="10" style="5" customWidth="1"/>
    <col min="12730" max="12730" width="13.125" style="5" customWidth="1"/>
    <col min="12731" max="12742" width="10" style="5" customWidth="1"/>
    <col min="12743" max="12743" width="13.125" style="5" customWidth="1"/>
    <col min="12744" max="12755" width="10" style="5" customWidth="1"/>
    <col min="12756" max="12756" width="13.125" style="5" customWidth="1"/>
    <col min="12757" max="12758" width="11" style="5" customWidth="1"/>
    <col min="12759" max="12759" width="11.125" style="5" customWidth="1"/>
    <col min="12760" max="12761" width="11" style="5" customWidth="1"/>
    <col min="12762" max="12762" width="11.125" style="5" customWidth="1"/>
    <col min="12763" max="12764" width="12.25" style="5" customWidth="1"/>
    <col min="12765" max="12765" width="11.125" style="5" customWidth="1"/>
    <col min="12766" max="12768" width="12.375" style="5" customWidth="1"/>
    <col min="12769" max="12769" width="13.125" style="5" customWidth="1"/>
    <col min="12770" max="12772" width="12.375" style="5" customWidth="1"/>
    <col min="12773" max="12781" width="12.5" style="5" customWidth="1"/>
    <col min="12782" max="12782" width="13.125" style="5" customWidth="1"/>
    <col min="12783" max="12794" width="12.375" style="5" bestFit="1" customWidth="1"/>
    <col min="12795" max="12795" width="13.125" style="5" customWidth="1"/>
    <col min="12796" max="12796" width="12.375" style="5" bestFit="1" customWidth="1"/>
    <col min="12797" max="12800" width="9" style="5"/>
    <col min="12801" max="12801" width="16.875" style="5" customWidth="1"/>
    <col min="12802" max="12802" width="15.5" style="5" customWidth="1"/>
    <col min="12803" max="12817" width="12.125" style="5" customWidth="1"/>
    <col min="12818" max="12829" width="10.5" style="5" customWidth="1"/>
    <col min="12830" max="12830" width="12" style="5" customWidth="1"/>
    <col min="12831" max="12835" width="10.5" style="5" customWidth="1"/>
    <col min="12836" max="12842" width="10" style="5" customWidth="1"/>
    <col min="12843" max="12843" width="12.5" style="5" customWidth="1"/>
    <col min="12844" max="12855" width="10" style="5" customWidth="1"/>
    <col min="12856" max="12856" width="12.5" style="5" customWidth="1"/>
    <col min="12857" max="12868" width="10" style="5" customWidth="1"/>
    <col min="12869" max="12869" width="12.5" style="5" customWidth="1"/>
    <col min="12870" max="12870" width="10" style="5" customWidth="1"/>
    <col min="12871" max="12871" width="12" style="5" customWidth="1"/>
    <col min="12872" max="12881" width="10" style="5" customWidth="1"/>
    <col min="12882" max="12882" width="12.5" style="5" customWidth="1"/>
    <col min="12883" max="12894" width="10" style="5" customWidth="1"/>
    <col min="12895" max="12895" width="12.5" style="5" customWidth="1"/>
    <col min="12896" max="12907" width="10" style="5" customWidth="1"/>
    <col min="12908" max="12908" width="12.5" style="5" customWidth="1"/>
    <col min="12909" max="12920" width="10" style="5" customWidth="1"/>
    <col min="12921" max="12921" width="12.5" style="5" customWidth="1"/>
    <col min="12922" max="12933" width="10" style="5" customWidth="1"/>
    <col min="12934" max="12934" width="13.125" style="5" customWidth="1"/>
    <col min="12935" max="12946" width="10" style="5" customWidth="1"/>
    <col min="12947" max="12947" width="13.125" style="5" customWidth="1"/>
    <col min="12948" max="12959" width="10" style="5" customWidth="1"/>
    <col min="12960" max="12960" width="13.125" style="5" customWidth="1"/>
    <col min="12961" max="12972" width="10" style="5" customWidth="1"/>
    <col min="12973" max="12973" width="13.125" style="5" customWidth="1"/>
    <col min="12974" max="12985" width="10" style="5" customWidth="1"/>
    <col min="12986" max="12986" width="13.125" style="5" customWidth="1"/>
    <col min="12987" max="12998" width="10" style="5" customWidth="1"/>
    <col min="12999" max="12999" width="13.125" style="5" customWidth="1"/>
    <col min="13000" max="13011" width="10" style="5" customWidth="1"/>
    <col min="13012" max="13012" width="13.125" style="5" customWidth="1"/>
    <col min="13013" max="13014" width="11" style="5" customWidth="1"/>
    <col min="13015" max="13015" width="11.125" style="5" customWidth="1"/>
    <col min="13016" max="13017" width="11" style="5" customWidth="1"/>
    <col min="13018" max="13018" width="11.125" style="5" customWidth="1"/>
    <col min="13019" max="13020" width="12.25" style="5" customWidth="1"/>
    <col min="13021" max="13021" width="11.125" style="5" customWidth="1"/>
    <col min="13022" max="13024" width="12.375" style="5" customWidth="1"/>
    <col min="13025" max="13025" width="13.125" style="5" customWidth="1"/>
    <col min="13026" max="13028" width="12.375" style="5" customWidth="1"/>
    <col min="13029" max="13037" width="12.5" style="5" customWidth="1"/>
    <col min="13038" max="13038" width="13.125" style="5" customWidth="1"/>
    <col min="13039" max="13050" width="12.375" style="5" bestFit="1" customWidth="1"/>
    <col min="13051" max="13051" width="13.125" style="5" customWidth="1"/>
    <col min="13052" max="13052" width="12.375" style="5" bestFit="1" customWidth="1"/>
    <col min="13053" max="13056" width="9" style="5"/>
    <col min="13057" max="13057" width="16.875" style="5" customWidth="1"/>
    <col min="13058" max="13058" width="15.5" style="5" customWidth="1"/>
    <col min="13059" max="13073" width="12.125" style="5" customWidth="1"/>
    <col min="13074" max="13085" width="10.5" style="5" customWidth="1"/>
    <col min="13086" max="13086" width="12" style="5" customWidth="1"/>
    <col min="13087" max="13091" width="10.5" style="5" customWidth="1"/>
    <col min="13092" max="13098" width="10" style="5" customWidth="1"/>
    <col min="13099" max="13099" width="12.5" style="5" customWidth="1"/>
    <col min="13100" max="13111" width="10" style="5" customWidth="1"/>
    <col min="13112" max="13112" width="12.5" style="5" customWidth="1"/>
    <col min="13113" max="13124" width="10" style="5" customWidth="1"/>
    <col min="13125" max="13125" width="12.5" style="5" customWidth="1"/>
    <col min="13126" max="13126" width="10" style="5" customWidth="1"/>
    <col min="13127" max="13127" width="12" style="5" customWidth="1"/>
    <col min="13128" max="13137" width="10" style="5" customWidth="1"/>
    <col min="13138" max="13138" width="12.5" style="5" customWidth="1"/>
    <col min="13139" max="13150" width="10" style="5" customWidth="1"/>
    <col min="13151" max="13151" width="12.5" style="5" customWidth="1"/>
    <col min="13152" max="13163" width="10" style="5" customWidth="1"/>
    <col min="13164" max="13164" width="12.5" style="5" customWidth="1"/>
    <col min="13165" max="13176" width="10" style="5" customWidth="1"/>
    <col min="13177" max="13177" width="12.5" style="5" customWidth="1"/>
    <col min="13178" max="13189" width="10" style="5" customWidth="1"/>
    <col min="13190" max="13190" width="13.125" style="5" customWidth="1"/>
    <col min="13191" max="13202" width="10" style="5" customWidth="1"/>
    <col min="13203" max="13203" width="13.125" style="5" customWidth="1"/>
    <col min="13204" max="13215" width="10" style="5" customWidth="1"/>
    <col min="13216" max="13216" width="13.125" style="5" customWidth="1"/>
    <col min="13217" max="13228" width="10" style="5" customWidth="1"/>
    <col min="13229" max="13229" width="13.125" style="5" customWidth="1"/>
    <col min="13230" max="13241" width="10" style="5" customWidth="1"/>
    <col min="13242" max="13242" width="13.125" style="5" customWidth="1"/>
    <col min="13243" max="13254" width="10" style="5" customWidth="1"/>
    <col min="13255" max="13255" width="13.125" style="5" customWidth="1"/>
    <col min="13256" max="13267" width="10" style="5" customWidth="1"/>
    <col min="13268" max="13268" width="13.125" style="5" customWidth="1"/>
    <col min="13269" max="13270" width="11" style="5" customWidth="1"/>
    <col min="13271" max="13271" width="11.125" style="5" customWidth="1"/>
    <col min="13272" max="13273" width="11" style="5" customWidth="1"/>
    <col min="13274" max="13274" width="11.125" style="5" customWidth="1"/>
    <col min="13275" max="13276" width="12.25" style="5" customWidth="1"/>
    <col min="13277" max="13277" width="11.125" style="5" customWidth="1"/>
    <col min="13278" max="13280" width="12.375" style="5" customWidth="1"/>
    <col min="13281" max="13281" width="13.125" style="5" customWidth="1"/>
    <col min="13282" max="13284" width="12.375" style="5" customWidth="1"/>
    <col min="13285" max="13293" width="12.5" style="5" customWidth="1"/>
    <col min="13294" max="13294" width="13.125" style="5" customWidth="1"/>
    <col min="13295" max="13306" width="12.375" style="5" bestFit="1" customWidth="1"/>
    <col min="13307" max="13307" width="13.125" style="5" customWidth="1"/>
    <col min="13308" max="13308" width="12.375" style="5" bestFit="1" customWidth="1"/>
    <col min="13309" max="13312" width="9" style="5"/>
    <col min="13313" max="13313" width="16.875" style="5" customWidth="1"/>
    <col min="13314" max="13314" width="15.5" style="5" customWidth="1"/>
    <col min="13315" max="13329" width="12.125" style="5" customWidth="1"/>
    <col min="13330" max="13341" width="10.5" style="5" customWidth="1"/>
    <col min="13342" max="13342" width="12" style="5" customWidth="1"/>
    <col min="13343" max="13347" width="10.5" style="5" customWidth="1"/>
    <col min="13348" max="13354" width="10" style="5" customWidth="1"/>
    <col min="13355" max="13355" width="12.5" style="5" customWidth="1"/>
    <col min="13356" max="13367" width="10" style="5" customWidth="1"/>
    <col min="13368" max="13368" width="12.5" style="5" customWidth="1"/>
    <col min="13369" max="13380" width="10" style="5" customWidth="1"/>
    <col min="13381" max="13381" width="12.5" style="5" customWidth="1"/>
    <col min="13382" max="13382" width="10" style="5" customWidth="1"/>
    <col min="13383" max="13383" width="12" style="5" customWidth="1"/>
    <col min="13384" max="13393" width="10" style="5" customWidth="1"/>
    <col min="13394" max="13394" width="12.5" style="5" customWidth="1"/>
    <col min="13395" max="13406" width="10" style="5" customWidth="1"/>
    <col min="13407" max="13407" width="12.5" style="5" customWidth="1"/>
    <col min="13408" max="13419" width="10" style="5" customWidth="1"/>
    <col min="13420" max="13420" width="12.5" style="5" customWidth="1"/>
    <col min="13421" max="13432" width="10" style="5" customWidth="1"/>
    <col min="13433" max="13433" width="12.5" style="5" customWidth="1"/>
    <col min="13434" max="13445" width="10" style="5" customWidth="1"/>
    <col min="13446" max="13446" width="13.125" style="5" customWidth="1"/>
    <col min="13447" max="13458" width="10" style="5" customWidth="1"/>
    <col min="13459" max="13459" width="13.125" style="5" customWidth="1"/>
    <col min="13460" max="13471" width="10" style="5" customWidth="1"/>
    <col min="13472" max="13472" width="13.125" style="5" customWidth="1"/>
    <col min="13473" max="13484" width="10" style="5" customWidth="1"/>
    <col min="13485" max="13485" width="13.125" style="5" customWidth="1"/>
    <col min="13486" max="13497" width="10" style="5" customWidth="1"/>
    <col min="13498" max="13498" width="13.125" style="5" customWidth="1"/>
    <col min="13499" max="13510" width="10" style="5" customWidth="1"/>
    <col min="13511" max="13511" width="13.125" style="5" customWidth="1"/>
    <col min="13512" max="13523" width="10" style="5" customWidth="1"/>
    <col min="13524" max="13524" width="13.125" style="5" customWidth="1"/>
    <col min="13525" max="13526" width="11" style="5" customWidth="1"/>
    <col min="13527" max="13527" width="11.125" style="5" customWidth="1"/>
    <col min="13528" max="13529" width="11" style="5" customWidth="1"/>
    <col min="13530" max="13530" width="11.125" style="5" customWidth="1"/>
    <col min="13531" max="13532" width="12.25" style="5" customWidth="1"/>
    <col min="13533" max="13533" width="11.125" style="5" customWidth="1"/>
    <col min="13534" max="13536" width="12.375" style="5" customWidth="1"/>
    <col min="13537" max="13537" width="13.125" style="5" customWidth="1"/>
    <col min="13538" max="13540" width="12.375" style="5" customWidth="1"/>
    <col min="13541" max="13549" width="12.5" style="5" customWidth="1"/>
    <col min="13550" max="13550" width="13.125" style="5" customWidth="1"/>
    <col min="13551" max="13562" width="12.375" style="5" bestFit="1" customWidth="1"/>
    <col min="13563" max="13563" width="13.125" style="5" customWidth="1"/>
    <col min="13564" max="13564" width="12.375" style="5" bestFit="1" customWidth="1"/>
    <col min="13565" max="13568" width="9" style="5"/>
    <col min="13569" max="13569" width="16.875" style="5" customWidth="1"/>
    <col min="13570" max="13570" width="15.5" style="5" customWidth="1"/>
    <col min="13571" max="13585" width="12.125" style="5" customWidth="1"/>
    <col min="13586" max="13597" width="10.5" style="5" customWidth="1"/>
    <col min="13598" max="13598" width="12" style="5" customWidth="1"/>
    <col min="13599" max="13603" width="10.5" style="5" customWidth="1"/>
    <col min="13604" max="13610" width="10" style="5" customWidth="1"/>
    <col min="13611" max="13611" width="12.5" style="5" customWidth="1"/>
    <col min="13612" max="13623" width="10" style="5" customWidth="1"/>
    <col min="13624" max="13624" width="12.5" style="5" customWidth="1"/>
    <col min="13625" max="13636" width="10" style="5" customWidth="1"/>
    <col min="13637" max="13637" width="12.5" style="5" customWidth="1"/>
    <col min="13638" max="13638" width="10" style="5" customWidth="1"/>
    <col min="13639" max="13639" width="12" style="5" customWidth="1"/>
    <col min="13640" max="13649" width="10" style="5" customWidth="1"/>
    <col min="13650" max="13650" width="12.5" style="5" customWidth="1"/>
    <col min="13651" max="13662" width="10" style="5" customWidth="1"/>
    <col min="13663" max="13663" width="12.5" style="5" customWidth="1"/>
    <col min="13664" max="13675" width="10" style="5" customWidth="1"/>
    <col min="13676" max="13676" width="12.5" style="5" customWidth="1"/>
    <col min="13677" max="13688" width="10" style="5" customWidth="1"/>
    <col min="13689" max="13689" width="12.5" style="5" customWidth="1"/>
    <col min="13690" max="13701" width="10" style="5" customWidth="1"/>
    <col min="13702" max="13702" width="13.125" style="5" customWidth="1"/>
    <col min="13703" max="13714" width="10" style="5" customWidth="1"/>
    <col min="13715" max="13715" width="13.125" style="5" customWidth="1"/>
    <col min="13716" max="13727" width="10" style="5" customWidth="1"/>
    <col min="13728" max="13728" width="13.125" style="5" customWidth="1"/>
    <col min="13729" max="13740" width="10" style="5" customWidth="1"/>
    <col min="13741" max="13741" width="13.125" style="5" customWidth="1"/>
    <col min="13742" max="13753" width="10" style="5" customWidth="1"/>
    <col min="13754" max="13754" width="13.125" style="5" customWidth="1"/>
    <col min="13755" max="13766" width="10" style="5" customWidth="1"/>
    <col min="13767" max="13767" width="13.125" style="5" customWidth="1"/>
    <col min="13768" max="13779" width="10" style="5" customWidth="1"/>
    <col min="13780" max="13780" width="13.125" style="5" customWidth="1"/>
    <col min="13781" max="13782" width="11" style="5" customWidth="1"/>
    <col min="13783" max="13783" width="11.125" style="5" customWidth="1"/>
    <col min="13784" max="13785" width="11" style="5" customWidth="1"/>
    <col min="13786" max="13786" width="11.125" style="5" customWidth="1"/>
    <col min="13787" max="13788" width="12.25" style="5" customWidth="1"/>
    <col min="13789" max="13789" width="11.125" style="5" customWidth="1"/>
    <col min="13790" max="13792" width="12.375" style="5" customWidth="1"/>
    <col min="13793" max="13793" width="13.125" style="5" customWidth="1"/>
    <col min="13794" max="13796" width="12.375" style="5" customWidth="1"/>
    <col min="13797" max="13805" width="12.5" style="5" customWidth="1"/>
    <col min="13806" max="13806" width="13.125" style="5" customWidth="1"/>
    <col min="13807" max="13818" width="12.375" style="5" bestFit="1" customWidth="1"/>
    <col min="13819" max="13819" width="13.125" style="5" customWidth="1"/>
    <col min="13820" max="13820" width="12.375" style="5" bestFit="1" customWidth="1"/>
    <col min="13821" max="13824" width="9" style="5"/>
    <col min="13825" max="13825" width="16.875" style="5" customWidth="1"/>
    <col min="13826" max="13826" width="15.5" style="5" customWidth="1"/>
    <col min="13827" max="13841" width="12.125" style="5" customWidth="1"/>
    <col min="13842" max="13853" width="10.5" style="5" customWidth="1"/>
    <col min="13854" max="13854" width="12" style="5" customWidth="1"/>
    <col min="13855" max="13859" width="10.5" style="5" customWidth="1"/>
    <col min="13860" max="13866" width="10" style="5" customWidth="1"/>
    <col min="13867" max="13867" width="12.5" style="5" customWidth="1"/>
    <col min="13868" max="13879" width="10" style="5" customWidth="1"/>
    <col min="13880" max="13880" width="12.5" style="5" customWidth="1"/>
    <col min="13881" max="13892" width="10" style="5" customWidth="1"/>
    <col min="13893" max="13893" width="12.5" style="5" customWidth="1"/>
    <col min="13894" max="13894" width="10" style="5" customWidth="1"/>
    <col min="13895" max="13895" width="12" style="5" customWidth="1"/>
    <col min="13896" max="13905" width="10" style="5" customWidth="1"/>
    <col min="13906" max="13906" width="12.5" style="5" customWidth="1"/>
    <col min="13907" max="13918" width="10" style="5" customWidth="1"/>
    <col min="13919" max="13919" width="12.5" style="5" customWidth="1"/>
    <col min="13920" max="13931" width="10" style="5" customWidth="1"/>
    <col min="13932" max="13932" width="12.5" style="5" customWidth="1"/>
    <col min="13933" max="13944" width="10" style="5" customWidth="1"/>
    <col min="13945" max="13945" width="12.5" style="5" customWidth="1"/>
    <col min="13946" max="13957" width="10" style="5" customWidth="1"/>
    <col min="13958" max="13958" width="13.125" style="5" customWidth="1"/>
    <col min="13959" max="13970" width="10" style="5" customWidth="1"/>
    <col min="13971" max="13971" width="13.125" style="5" customWidth="1"/>
    <col min="13972" max="13983" width="10" style="5" customWidth="1"/>
    <col min="13984" max="13984" width="13.125" style="5" customWidth="1"/>
    <col min="13985" max="13996" width="10" style="5" customWidth="1"/>
    <col min="13997" max="13997" width="13.125" style="5" customWidth="1"/>
    <col min="13998" max="14009" width="10" style="5" customWidth="1"/>
    <col min="14010" max="14010" width="13.125" style="5" customWidth="1"/>
    <col min="14011" max="14022" width="10" style="5" customWidth="1"/>
    <col min="14023" max="14023" width="13.125" style="5" customWidth="1"/>
    <col min="14024" max="14035" width="10" style="5" customWidth="1"/>
    <col min="14036" max="14036" width="13.125" style="5" customWidth="1"/>
    <col min="14037" max="14038" width="11" style="5" customWidth="1"/>
    <col min="14039" max="14039" width="11.125" style="5" customWidth="1"/>
    <col min="14040" max="14041" width="11" style="5" customWidth="1"/>
    <col min="14042" max="14042" width="11.125" style="5" customWidth="1"/>
    <col min="14043" max="14044" width="12.25" style="5" customWidth="1"/>
    <col min="14045" max="14045" width="11.125" style="5" customWidth="1"/>
    <col min="14046" max="14048" width="12.375" style="5" customWidth="1"/>
    <col min="14049" max="14049" width="13.125" style="5" customWidth="1"/>
    <col min="14050" max="14052" width="12.375" style="5" customWidth="1"/>
    <col min="14053" max="14061" width="12.5" style="5" customWidth="1"/>
    <col min="14062" max="14062" width="13.125" style="5" customWidth="1"/>
    <col min="14063" max="14074" width="12.375" style="5" bestFit="1" customWidth="1"/>
    <col min="14075" max="14075" width="13.125" style="5" customWidth="1"/>
    <col min="14076" max="14076" width="12.375" style="5" bestFit="1" customWidth="1"/>
    <col min="14077" max="14080" width="9" style="5"/>
    <col min="14081" max="14081" width="16.875" style="5" customWidth="1"/>
    <col min="14082" max="14082" width="15.5" style="5" customWidth="1"/>
    <col min="14083" max="14097" width="12.125" style="5" customWidth="1"/>
    <col min="14098" max="14109" width="10.5" style="5" customWidth="1"/>
    <col min="14110" max="14110" width="12" style="5" customWidth="1"/>
    <col min="14111" max="14115" width="10.5" style="5" customWidth="1"/>
    <col min="14116" max="14122" width="10" style="5" customWidth="1"/>
    <col min="14123" max="14123" width="12.5" style="5" customWidth="1"/>
    <col min="14124" max="14135" width="10" style="5" customWidth="1"/>
    <col min="14136" max="14136" width="12.5" style="5" customWidth="1"/>
    <col min="14137" max="14148" width="10" style="5" customWidth="1"/>
    <col min="14149" max="14149" width="12.5" style="5" customWidth="1"/>
    <col min="14150" max="14150" width="10" style="5" customWidth="1"/>
    <col min="14151" max="14151" width="12" style="5" customWidth="1"/>
    <col min="14152" max="14161" width="10" style="5" customWidth="1"/>
    <col min="14162" max="14162" width="12.5" style="5" customWidth="1"/>
    <col min="14163" max="14174" width="10" style="5" customWidth="1"/>
    <col min="14175" max="14175" width="12.5" style="5" customWidth="1"/>
    <col min="14176" max="14187" width="10" style="5" customWidth="1"/>
    <col min="14188" max="14188" width="12.5" style="5" customWidth="1"/>
    <col min="14189" max="14200" width="10" style="5" customWidth="1"/>
    <col min="14201" max="14201" width="12.5" style="5" customWidth="1"/>
    <col min="14202" max="14213" width="10" style="5" customWidth="1"/>
    <col min="14214" max="14214" width="13.125" style="5" customWidth="1"/>
    <col min="14215" max="14226" width="10" style="5" customWidth="1"/>
    <col min="14227" max="14227" width="13.125" style="5" customWidth="1"/>
    <col min="14228" max="14239" width="10" style="5" customWidth="1"/>
    <col min="14240" max="14240" width="13.125" style="5" customWidth="1"/>
    <col min="14241" max="14252" width="10" style="5" customWidth="1"/>
    <col min="14253" max="14253" width="13.125" style="5" customWidth="1"/>
    <col min="14254" max="14265" width="10" style="5" customWidth="1"/>
    <col min="14266" max="14266" width="13.125" style="5" customWidth="1"/>
    <col min="14267" max="14278" width="10" style="5" customWidth="1"/>
    <col min="14279" max="14279" width="13.125" style="5" customWidth="1"/>
    <col min="14280" max="14291" width="10" style="5" customWidth="1"/>
    <col min="14292" max="14292" width="13.125" style="5" customWidth="1"/>
    <col min="14293" max="14294" width="11" style="5" customWidth="1"/>
    <col min="14295" max="14295" width="11.125" style="5" customWidth="1"/>
    <col min="14296" max="14297" width="11" style="5" customWidth="1"/>
    <col min="14298" max="14298" width="11.125" style="5" customWidth="1"/>
    <col min="14299" max="14300" width="12.25" style="5" customWidth="1"/>
    <col min="14301" max="14301" width="11.125" style="5" customWidth="1"/>
    <col min="14302" max="14304" width="12.375" style="5" customWidth="1"/>
    <col min="14305" max="14305" width="13.125" style="5" customWidth="1"/>
    <col min="14306" max="14308" width="12.375" style="5" customWidth="1"/>
    <col min="14309" max="14317" width="12.5" style="5" customWidth="1"/>
    <col min="14318" max="14318" width="13.125" style="5" customWidth="1"/>
    <col min="14319" max="14330" width="12.375" style="5" bestFit="1" customWidth="1"/>
    <col min="14331" max="14331" width="13.125" style="5" customWidth="1"/>
    <col min="14332" max="14332" width="12.375" style="5" bestFit="1" customWidth="1"/>
    <col min="14333" max="14336" width="9" style="5"/>
    <col min="14337" max="14337" width="16.875" style="5" customWidth="1"/>
    <col min="14338" max="14338" width="15.5" style="5" customWidth="1"/>
    <col min="14339" max="14353" width="12.125" style="5" customWidth="1"/>
    <col min="14354" max="14365" width="10.5" style="5" customWidth="1"/>
    <col min="14366" max="14366" width="12" style="5" customWidth="1"/>
    <col min="14367" max="14371" width="10.5" style="5" customWidth="1"/>
    <col min="14372" max="14378" width="10" style="5" customWidth="1"/>
    <col min="14379" max="14379" width="12.5" style="5" customWidth="1"/>
    <col min="14380" max="14391" width="10" style="5" customWidth="1"/>
    <col min="14392" max="14392" width="12.5" style="5" customWidth="1"/>
    <col min="14393" max="14404" width="10" style="5" customWidth="1"/>
    <col min="14405" max="14405" width="12.5" style="5" customWidth="1"/>
    <col min="14406" max="14406" width="10" style="5" customWidth="1"/>
    <col min="14407" max="14407" width="12" style="5" customWidth="1"/>
    <col min="14408" max="14417" width="10" style="5" customWidth="1"/>
    <col min="14418" max="14418" width="12.5" style="5" customWidth="1"/>
    <col min="14419" max="14430" width="10" style="5" customWidth="1"/>
    <col min="14431" max="14431" width="12.5" style="5" customWidth="1"/>
    <col min="14432" max="14443" width="10" style="5" customWidth="1"/>
    <col min="14444" max="14444" width="12.5" style="5" customWidth="1"/>
    <col min="14445" max="14456" width="10" style="5" customWidth="1"/>
    <col min="14457" max="14457" width="12.5" style="5" customWidth="1"/>
    <col min="14458" max="14469" width="10" style="5" customWidth="1"/>
    <col min="14470" max="14470" width="13.125" style="5" customWidth="1"/>
    <col min="14471" max="14482" width="10" style="5" customWidth="1"/>
    <col min="14483" max="14483" width="13.125" style="5" customWidth="1"/>
    <col min="14484" max="14495" width="10" style="5" customWidth="1"/>
    <col min="14496" max="14496" width="13.125" style="5" customWidth="1"/>
    <col min="14497" max="14508" width="10" style="5" customWidth="1"/>
    <col min="14509" max="14509" width="13.125" style="5" customWidth="1"/>
    <col min="14510" max="14521" width="10" style="5" customWidth="1"/>
    <col min="14522" max="14522" width="13.125" style="5" customWidth="1"/>
    <col min="14523" max="14534" width="10" style="5" customWidth="1"/>
    <col min="14535" max="14535" width="13.125" style="5" customWidth="1"/>
    <col min="14536" max="14547" width="10" style="5" customWidth="1"/>
    <col min="14548" max="14548" width="13.125" style="5" customWidth="1"/>
    <col min="14549" max="14550" width="11" style="5" customWidth="1"/>
    <col min="14551" max="14551" width="11.125" style="5" customWidth="1"/>
    <col min="14552" max="14553" width="11" style="5" customWidth="1"/>
    <col min="14554" max="14554" width="11.125" style="5" customWidth="1"/>
    <col min="14555" max="14556" width="12.25" style="5" customWidth="1"/>
    <col min="14557" max="14557" width="11.125" style="5" customWidth="1"/>
    <col min="14558" max="14560" width="12.375" style="5" customWidth="1"/>
    <col min="14561" max="14561" width="13.125" style="5" customWidth="1"/>
    <col min="14562" max="14564" width="12.375" style="5" customWidth="1"/>
    <col min="14565" max="14573" width="12.5" style="5" customWidth="1"/>
    <col min="14574" max="14574" width="13.125" style="5" customWidth="1"/>
    <col min="14575" max="14586" width="12.375" style="5" bestFit="1" customWidth="1"/>
    <col min="14587" max="14587" width="13.125" style="5" customWidth="1"/>
    <col min="14588" max="14588" width="12.375" style="5" bestFit="1" customWidth="1"/>
    <col min="14589" max="14592" width="9" style="5"/>
    <col min="14593" max="14593" width="16.875" style="5" customWidth="1"/>
    <col min="14594" max="14594" width="15.5" style="5" customWidth="1"/>
    <col min="14595" max="14609" width="12.125" style="5" customWidth="1"/>
    <col min="14610" max="14621" width="10.5" style="5" customWidth="1"/>
    <col min="14622" max="14622" width="12" style="5" customWidth="1"/>
    <col min="14623" max="14627" width="10.5" style="5" customWidth="1"/>
    <col min="14628" max="14634" width="10" style="5" customWidth="1"/>
    <col min="14635" max="14635" width="12.5" style="5" customWidth="1"/>
    <col min="14636" max="14647" width="10" style="5" customWidth="1"/>
    <col min="14648" max="14648" width="12.5" style="5" customWidth="1"/>
    <col min="14649" max="14660" width="10" style="5" customWidth="1"/>
    <col min="14661" max="14661" width="12.5" style="5" customWidth="1"/>
    <col min="14662" max="14662" width="10" style="5" customWidth="1"/>
    <col min="14663" max="14663" width="12" style="5" customWidth="1"/>
    <col min="14664" max="14673" width="10" style="5" customWidth="1"/>
    <col min="14674" max="14674" width="12.5" style="5" customWidth="1"/>
    <col min="14675" max="14686" width="10" style="5" customWidth="1"/>
    <col min="14687" max="14687" width="12.5" style="5" customWidth="1"/>
    <col min="14688" max="14699" width="10" style="5" customWidth="1"/>
    <col min="14700" max="14700" width="12.5" style="5" customWidth="1"/>
    <col min="14701" max="14712" width="10" style="5" customWidth="1"/>
    <col min="14713" max="14713" width="12.5" style="5" customWidth="1"/>
    <col min="14714" max="14725" width="10" style="5" customWidth="1"/>
    <col min="14726" max="14726" width="13.125" style="5" customWidth="1"/>
    <col min="14727" max="14738" width="10" style="5" customWidth="1"/>
    <col min="14739" max="14739" width="13.125" style="5" customWidth="1"/>
    <col min="14740" max="14751" width="10" style="5" customWidth="1"/>
    <col min="14752" max="14752" width="13.125" style="5" customWidth="1"/>
    <col min="14753" max="14764" width="10" style="5" customWidth="1"/>
    <col min="14765" max="14765" width="13.125" style="5" customWidth="1"/>
    <col min="14766" max="14777" width="10" style="5" customWidth="1"/>
    <col min="14778" max="14778" width="13.125" style="5" customWidth="1"/>
    <col min="14779" max="14790" width="10" style="5" customWidth="1"/>
    <col min="14791" max="14791" width="13.125" style="5" customWidth="1"/>
    <col min="14792" max="14803" width="10" style="5" customWidth="1"/>
    <col min="14804" max="14804" width="13.125" style="5" customWidth="1"/>
    <col min="14805" max="14806" width="11" style="5" customWidth="1"/>
    <col min="14807" max="14807" width="11.125" style="5" customWidth="1"/>
    <col min="14808" max="14809" width="11" style="5" customWidth="1"/>
    <col min="14810" max="14810" width="11.125" style="5" customWidth="1"/>
    <col min="14811" max="14812" width="12.25" style="5" customWidth="1"/>
    <col min="14813" max="14813" width="11.125" style="5" customWidth="1"/>
    <col min="14814" max="14816" width="12.375" style="5" customWidth="1"/>
    <col min="14817" max="14817" width="13.125" style="5" customWidth="1"/>
    <col min="14818" max="14820" width="12.375" style="5" customWidth="1"/>
    <col min="14821" max="14829" width="12.5" style="5" customWidth="1"/>
    <col min="14830" max="14830" width="13.125" style="5" customWidth="1"/>
    <col min="14831" max="14842" width="12.375" style="5" bestFit="1" customWidth="1"/>
    <col min="14843" max="14843" width="13.125" style="5" customWidth="1"/>
    <col min="14844" max="14844" width="12.375" style="5" bestFit="1" customWidth="1"/>
    <col min="14845" max="14848" width="9" style="5"/>
    <col min="14849" max="14849" width="16.875" style="5" customWidth="1"/>
    <col min="14850" max="14850" width="15.5" style="5" customWidth="1"/>
    <col min="14851" max="14865" width="12.125" style="5" customWidth="1"/>
    <col min="14866" max="14877" width="10.5" style="5" customWidth="1"/>
    <col min="14878" max="14878" width="12" style="5" customWidth="1"/>
    <col min="14879" max="14883" width="10.5" style="5" customWidth="1"/>
    <col min="14884" max="14890" width="10" style="5" customWidth="1"/>
    <col min="14891" max="14891" width="12.5" style="5" customWidth="1"/>
    <col min="14892" max="14903" width="10" style="5" customWidth="1"/>
    <col min="14904" max="14904" width="12.5" style="5" customWidth="1"/>
    <col min="14905" max="14916" width="10" style="5" customWidth="1"/>
    <col min="14917" max="14917" width="12.5" style="5" customWidth="1"/>
    <col min="14918" max="14918" width="10" style="5" customWidth="1"/>
    <col min="14919" max="14919" width="12" style="5" customWidth="1"/>
    <col min="14920" max="14929" width="10" style="5" customWidth="1"/>
    <col min="14930" max="14930" width="12.5" style="5" customWidth="1"/>
    <col min="14931" max="14942" width="10" style="5" customWidth="1"/>
    <col min="14943" max="14943" width="12.5" style="5" customWidth="1"/>
    <col min="14944" max="14955" width="10" style="5" customWidth="1"/>
    <col min="14956" max="14956" width="12.5" style="5" customWidth="1"/>
    <col min="14957" max="14968" width="10" style="5" customWidth="1"/>
    <col min="14969" max="14969" width="12.5" style="5" customWidth="1"/>
    <col min="14970" max="14981" width="10" style="5" customWidth="1"/>
    <col min="14982" max="14982" width="13.125" style="5" customWidth="1"/>
    <col min="14983" max="14994" width="10" style="5" customWidth="1"/>
    <col min="14995" max="14995" width="13.125" style="5" customWidth="1"/>
    <col min="14996" max="15007" width="10" style="5" customWidth="1"/>
    <col min="15008" max="15008" width="13.125" style="5" customWidth="1"/>
    <col min="15009" max="15020" width="10" style="5" customWidth="1"/>
    <col min="15021" max="15021" width="13.125" style="5" customWidth="1"/>
    <col min="15022" max="15033" width="10" style="5" customWidth="1"/>
    <col min="15034" max="15034" width="13.125" style="5" customWidth="1"/>
    <col min="15035" max="15046" width="10" style="5" customWidth="1"/>
    <col min="15047" max="15047" width="13.125" style="5" customWidth="1"/>
    <col min="15048" max="15059" width="10" style="5" customWidth="1"/>
    <col min="15060" max="15060" width="13.125" style="5" customWidth="1"/>
    <col min="15061" max="15062" width="11" style="5" customWidth="1"/>
    <col min="15063" max="15063" width="11.125" style="5" customWidth="1"/>
    <col min="15064" max="15065" width="11" style="5" customWidth="1"/>
    <col min="15066" max="15066" width="11.125" style="5" customWidth="1"/>
    <col min="15067" max="15068" width="12.25" style="5" customWidth="1"/>
    <col min="15069" max="15069" width="11.125" style="5" customWidth="1"/>
    <col min="15070" max="15072" width="12.375" style="5" customWidth="1"/>
    <col min="15073" max="15073" width="13.125" style="5" customWidth="1"/>
    <col min="15074" max="15076" width="12.375" style="5" customWidth="1"/>
    <col min="15077" max="15085" width="12.5" style="5" customWidth="1"/>
    <col min="15086" max="15086" width="13.125" style="5" customWidth="1"/>
    <col min="15087" max="15098" width="12.375" style="5" bestFit="1" customWidth="1"/>
    <col min="15099" max="15099" width="13.125" style="5" customWidth="1"/>
    <col min="15100" max="15100" width="12.375" style="5" bestFit="1" customWidth="1"/>
    <col min="15101" max="15104" width="9" style="5"/>
    <col min="15105" max="15105" width="16.875" style="5" customWidth="1"/>
    <col min="15106" max="15106" width="15.5" style="5" customWidth="1"/>
    <col min="15107" max="15121" width="12.125" style="5" customWidth="1"/>
    <col min="15122" max="15133" width="10.5" style="5" customWidth="1"/>
    <col min="15134" max="15134" width="12" style="5" customWidth="1"/>
    <col min="15135" max="15139" width="10.5" style="5" customWidth="1"/>
    <col min="15140" max="15146" width="10" style="5" customWidth="1"/>
    <col min="15147" max="15147" width="12.5" style="5" customWidth="1"/>
    <col min="15148" max="15159" width="10" style="5" customWidth="1"/>
    <col min="15160" max="15160" width="12.5" style="5" customWidth="1"/>
    <col min="15161" max="15172" width="10" style="5" customWidth="1"/>
    <col min="15173" max="15173" width="12.5" style="5" customWidth="1"/>
    <col min="15174" max="15174" width="10" style="5" customWidth="1"/>
    <col min="15175" max="15175" width="12" style="5" customWidth="1"/>
    <col min="15176" max="15185" width="10" style="5" customWidth="1"/>
    <col min="15186" max="15186" width="12.5" style="5" customWidth="1"/>
    <col min="15187" max="15198" width="10" style="5" customWidth="1"/>
    <col min="15199" max="15199" width="12.5" style="5" customWidth="1"/>
    <col min="15200" max="15211" width="10" style="5" customWidth="1"/>
    <col min="15212" max="15212" width="12.5" style="5" customWidth="1"/>
    <col min="15213" max="15224" width="10" style="5" customWidth="1"/>
    <col min="15225" max="15225" width="12.5" style="5" customWidth="1"/>
    <col min="15226" max="15237" width="10" style="5" customWidth="1"/>
    <col min="15238" max="15238" width="13.125" style="5" customWidth="1"/>
    <col min="15239" max="15250" width="10" style="5" customWidth="1"/>
    <col min="15251" max="15251" width="13.125" style="5" customWidth="1"/>
    <col min="15252" max="15263" width="10" style="5" customWidth="1"/>
    <col min="15264" max="15264" width="13.125" style="5" customWidth="1"/>
    <col min="15265" max="15276" width="10" style="5" customWidth="1"/>
    <col min="15277" max="15277" width="13.125" style="5" customWidth="1"/>
    <col min="15278" max="15289" width="10" style="5" customWidth="1"/>
    <col min="15290" max="15290" width="13.125" style="5" customWidth="1"/>
    <col min="15291" max="15302" width="10" style="5" customWidth="1"/>
    <col min="15303" max="15303" width="13.125" style="5" customWidth="1"/>
    <col min="15304" max="15315" width="10" style="5" customWidth="1"/>
    <col min="15316" max="15316" width="13.125" style="5" customWidth="1"/>
    <col min="15317" max="15318" width="11" style="5" customWidth="1"/>
    <col min="15319" max="15319" width="11.125" style="5" customWidth="1"/>
    <col min="15320" max="15321" width="11" style="5" customWidth="1"/>
    <col min="15322" max="15322" width="11.125" style="5" customWidth="1"/>
    <col min="15323" max="15324" width="12.25" style="5" customWidth="1"/>
    <col min="15325" max="15325" width="11.125" style="5" customWidth="1"/>
    <col min="15326" max="15328" width="12.375" style="5" customWidth="1"/>
    <col min="15329" max="15329" width="13.125" style="5" customWidth="1"/>
    <col min="15330" max="15332" width="12.375" style="5" customWidth="1"/>
    <col min="15333" max="15341" width="12.5" style="5" customWidth="1"/>
    <col min="15342" max="15342" width="13.125" style="5" customWidth="1"/>
    <col min="15343" max="15354" width="12.375" style="5" bestFit="1" customWidth="1"/>
    <col min="15355" max="15355" width="13.125" style="5" customWidth="1"/>
    <col min="15356" max="15356" width="12.375" style="5" bestFit="1" customWidth="1"/>
    <col min="15357" max="15360" width="9" style="5"/>
    <col min="15361" max="15361" width="16.875" style="5" customWidth="1"/>
    <col min="15362" max="15362" width="15.5" style="5" customWidth="1"/>
    <col min="15363" max="15377" width="12.125" style="5" customWidth="1"/>
    <col min="15378" max="15389" width="10.5" style="5" customWidth="1"/>
    <col min="15390" max="15390" width="12" style="5" customWidth="1"/>
    <col min="15391" max="15395" width="10.5" style="5" customWidth="1"/>
    <col min="15396" max="15402" width="10" style="5" customWidth="1"/>
    <col min="15403" max="15403" width="12.5" style="5" customWidth="1"/>
    <col min="15404" max="15415" width="10" style="5" customWidth="1"/>
    <col min="15416" max="15416" width="12.5" style="5" customWidth="1"/>
    <col min="15417" max="15428" width="10" style="5" customWidth="1"/>
    <col min="15429" max="15429" width="12.5" style="5" customWidth="1"/>
    <col min="15430" max="15430" width="10" style="5" customWidth="1"/>
    <col min="15431" max="15431" width="12" style="5" customWidth="1"/>
    <col min="15432" max="15441" width="10" style="5" customWidth="1"/>
    <col min="15442" max="15442" width="12.5" style="5" customWidth="1"/>
    <col min="15443" max="15454" width="10" style="5" customWidth="1"/>
    <col min="15455" max="15455" width="12.5" style="5" customWidth="1"/>
    <col min="15456" max="15467" width="10" style="5" customWidth="1"/>
    <col min="15468" max="15468" width="12.5" style="5" customWidth="1"/>
    <col min="15469" max="15480" width="10" style="5" customWidth="1"/>
    <col min="15481" max="15481" width="12.5" style="5" customWidth="1"/>
    <col min="15482" max="15493" width="10" style="5" customWidth="1"/>
    <col min="15494" max="15494" width="13.125" style="5" customWidth="1"/>
    <col min="15495" max="15506" width="10" style="5" customWidth="1"/>
    <col min="15507" max="15507" width="13.125" style="5" customWidth="1"/>
    <col min="15508" max="15519" width="10" style="5" customWidth="1"/>
    <col min="15520" max="15520" width="13.125" style="5" customWidth="1"/>
    <col min="15521" max="15532" width="10" style="5" customWidth="1"/>
    <col min="15533" max="15533" width="13.125" style="5" customWidth="1"/>
    <col min="15534" max="15545" width="10" style="5" customWidth="1"/>
    <col min="15546" max="15546" width="13.125" style="5" customWidth="1"/>
    <col min="15547" max="15558" width="10" style="5" customWidth="1"/>
    <col min="15559" max="15559" width="13.125" style="5" customWidth="1"/>
    <col min="15560" max="15571" width="10" style="5" customWidth="1"/>
    <col min="15572" max="15572" width="13.125" style="5" customWidth="1"/>
    <col min="15573" max="15574" width="11" style="5" customWidth="1"/>
    <col min="15575" max="15575" width="11.125" style="5" customWidth="1"/>
    <col min="15576" max="15577" width="11" style="5" customWidth="1"/>
    <col min="15578" max="15578" width="11.125" style="5" customWidth="1"/>
    <col min="15579" max="15580" width="12.25" style="5" customWidth="1"/>
    <col min="15581" max="15581" width="11.125" style="5" customWidth="1"/>
    <col min="15582" max="15584" width="12.375" style="5" customWidth="1"/>
    <col min="15585" max="15585" width="13.125" style="5" customWidth="1"/>
    <col min="15586" max="15588" width="12.375" style="5" customWidth="1"/>
    <col min="15589" max="15597" width="12.5" style="5" customWidth="1"/>
    <col min="15598" max="15598" width="13.125" style="5" customWidth="1"/>
    <col min="15599" max="15610" width="12.375" style="5" bestFit="1" customWidth="1"/>
    <col min="15611" max="15611" width="13.125" style="5" customWidth="1"/>
    <col min="15612" max="15612" width="12.375" style="5" bestFit="1" customWidth="1"/>
    <col min="15613" max="15616" width="9" style="5"/>
    <col min="15617" max="15617" width="16.875" style="5" customWidth="1"/>
    <col min="15618" max="15618" width="15.5" style="5" customWidth="1"/>
    <col min="15619" max="15633" width="12.125" style="5" customWidth="1"/>
    <col min="15634" max="15645" width="10.5" style="5" customWidth="1"/>
    <col min="15646" max="15646" width="12" style="5" customWidth="1"/>
    <col min="15647" max="15651" width="10.5" style="5" customWidth="1"/>
    <col min="15652" max="15658" width="10" style="5" customWidth="1"/>
    <col min="15659" max="15659" width="12.5" style="5" customWidth="1"/>
    <col min="15660" max="15671" width="10" style="5" customWidth="1"/>
    <col min="15672" max="15672" width="12.5" style="5" customWidth="1"/>
    <col min="15673" max="15684" width="10" style="5" customWidth="1"/>
    <col min="15685" max="15685" width="12.5" style="5" customWidth="1"/>
    <col min="15686" max="15686" width="10" style="5" customWidth="1"/>
    <col min="15687" max="15687" width="12" style="5" customWidth="1"/>
    <col min="15688" max="15697" width="10" style="5" customWidth="1"/>
    <col min="15698" max="15698" width="12.5" style="5" customWidth="1"/>
    <col min="15699" max="15710" width="10" style="5" customWidth="1"/>
    <col min="15711" max="15711" width="12.5" style="5" customWidth="1"/>
    <col min="15712" max="15723" width="10" style="5" customWidth="1"/>
    <col min="15724" max="15724" width="12.5" style="5" customWidth="1"/>
    <col min="15725" max="15736" width="10" style="5" customWidth="1"/>
    <col min="15737" max="15737" width="12.5" style="5" customWidth="1"/>
    <col min="15738" max="15749" width="10" style="5" customWidth="1"/>
    <col min="15750" max="15750" width="13.125" style="5" customWidth="1"/>
    <col min="15751" max="15762" width="10" style="5" customWidth="1"/>
    <col min="15763" max="15763" width="13.125" style="5" customWidth="1"/>
    <col min="15764" max="15775" width="10" style="5" customWidth="1"/>
    <col min="15776" max="15776" width="13.125" style="5" customWidth="1"/>
    <col min="15777" max="15788" width="10" style="5" customWidth="1"/>
    <col min="15789" max="15789" width="13.125" style="5" customWidth="1"/>
    <col min="15790" max="15801" width="10" style="5" customWidth="1"/>
    <col min="15802" max="15802" width="13.125" style="5" customWidth="1"/>
    <col min="15803" max="15814" width="10" style="5" customWidth="1"/>
    <col min="15815" max="15815" width="13.125" style="5" customWidth="1"/>
    <col min="15816" max="15827" width="10" style="5" customWidth="1"/>
    <col min="15828" max="15828" width="13.125" style="5" customWidth="1"/>
    <col min="15829" max="15830" width="11" style="5" customWidth="1"/>
    <col min="15831" max="15831" width="11.125" style="5" customWidth="1"/>
    <col min="15832" max="15833" width="11" style="5" customWidth="1"/>
    <col min="15834" max="15834" width="11.125" style="5" customWidth="1"/>
    <col min="15835" max="15836" width="12.25" style="5" customWidth="1"/>
    <col min="15837" max="15837" width="11.125" style="5" customWidth="1"/>
    <col min="15838" max="15840" width="12.375" style="5" customWidth="1"/>
    <col min="15841" max="15841" width="13.125" style="5" customWidth="1"/>
    <col min="15842" max="15844" width="12.375" style="5" customWidth="1"/>
    <col min="15845" max="15853" width="12.5" style="5" customWidth="1"/>
    <col min="15854" max="15854" width="13.125" style="5" customWidth="1"/>
    <col min="15855" max="15866" width="12.375" style="5" bestFit="1" customWidth="1"/>
    <col min="15867" max="15867" width="13.125" style="5" customWidth="1"/>
    <col min="15868" max="15868" width="12.375" style="5" bestFit="1" customWidth="1"/>
    <col min="15869" max="15872" width="9" style="5"/>
    <col min="15873" max="15873" width="16.875" style="5" customWidth="1"/>
    <col min="15874" max="15874" width="15.5" style="5" customWidth="1"/>
    <col min="15875" max="15889" width="12.125" style="5" customWidth="1"/>
    <col min="15890" max="15901" width="10.5" style="5" customWidth="1"/>
    <col min="15902" max="15902" width="12" style="5" customWidth="1"/>
    <col min="15903" max="15907" width="10.5" style="5" customWidth="1"/>
    <col min="15908" max="15914" width="10" style="5" customWidth="1"/>
    <col min="15915" max="15915" width="12.5" style="5" customWidth="1"/>
    <col min="15916" max="15927" width="10" style="5" customWidth="1"/>
    <col min="15928" max="15928" width="12.5" style="5" customWidth="1"/>
    <col min="15929" max="15940" width="10" style="5" customWidth="1"/>
    <col min="15941" max="15941" width="12.5" style="5" customWidth="1"/>
    <col min="15942" max="15942" width="10" style="5" customWidth="1"/>
    <col min="15943" max="15943" width="12" style="5" customWidth="1"/>
    <col min="15944" max="15953" width="10" style="5" customWidth="1"/>
    <col min="15954" max="15954" width="12.5" style="5" customWidth="1"/>
    <col min="15955" max="15966" width="10" style="5" customWidth="1"/>
    <col min="15967" max="15967" width="12.5" style="5" customWidth="1"/>
    <col min="15968" max="15979" width="10" style="5" customWidth="1"/>
    <col min="15980" max="15980" width="12.5" style="5" customWidth="1"/>
    <col min="15981" max="15992" width="10" style="5" customWidth="1"/>
    <col min="15993" max="15993" width="12.5" style="5" customWidth="1"/>
    <col min="15994" max="16005" width="10" style="5" customWidth="1"/>
    <col min="16006" max="16006" width="13.125" style="5" customWidth="1"/>
    <col min="16007" max="16018" width="10" style="5" customWidth="1"/>
    <col min="16019" max="16019" width="13.125" style="5" customWidth="1"/>
    <col min="16020" max="16031" width="10" style="5" customWidth="1"/>
    <col min="16032" max="16032" width="13.125" style="5" customWidth="1"/>
    <col min="16033" max="16044" width="10" style="5" customWidth="1"/>
    <col min="16045" max="16045" width="13.125" style="5" customWidth="1"/>
    <col min="16046" max="16057" width="10" style="5" customWidth="1"/>
    <col min="16058" max="16058" width="13.125" style="5" customWidth="1"/>
    <col min="16059" max="16070" width="10" style="5" customWidth="1"/>
    <col min="16071" max="16071" width="13.125" style="5" customWidth="1"/>
    <col min="16072" max="16083" width="10" style="5" customWidth="1"/>
    <col min="16084" max="16084" width="13.125" style="5" customWidth="1"/>
    <col min="16085" max="16086" width="11" style="5" customWidth="1"/>
    <col min="16087" max="16087" width="11.125" style="5" customWidth="1"/>
    <col min="16088" max="16089" width="11" style="5" customWidth="1"/>
    <col min="16090" max="16090" width="11.125" style="5" customWidth="1"/>
    <col min="16091" max="16092" width="12.25" style="5" customWidth="1"/>
    <col min="16093" max="16093" width="11.125" style="5" customWidth="1"/>
    <col min="16094" max="16096" width="12.375" style="5" customWidth="1"/>
    <col min="16097" max="16097" width="13.125" style="5" customWidth="1"/>
    <col min="16098" max="16100" width="12.375" style="5" customWidth="1"/>
    <col min="16101" max="16109" width="12.5" style="5" customWidth="1"/>
    <col min="16110" max="16110" width="13.125" style="5" customWidth="1"/>
    <col min="16111" max="16122" width="12.375" style="5" bestFit="1" customWidth="1"/>
    <col min="16123" max="16123" width="13.125" style="5" customWidth="1"/>
    <col min="16124" max="16124" width="12.375" style="5" bestFit="1" customWidth="1"/>
    <col min="16125" max="16128" width="9" style="5"/>
    <col min="16129" max="16129" width="16.875" style="5" customWidth="1"/>
    <col min="16130" max="16130" width="15.5" style="5" customWidth="1"/>
    <col min="16131" max="16145" width="12.125" style="5" customWidth="1"/>
    <col min="16146" max="16157" width="10.5" style="5" customWidth="1"/>
    <col min="16158" max="16158" width="12" style="5" customWidth="1"/>
    <col min="16159" max="16163" width="10.5" style="5" customWidth="1"/>
    <col min="16164" max="16170" width="10" style="5" customWidth="1"/>
    <col min="16171" max="16171" width="12.5" style="5" customWidth="1"/>
    <col min="16172" max="16183" width="10" style="5" customWidth="1"/>
    <col min="16184" max="16184" width="12.5" style="5" customWidth="1"/>
    <col min="16185" max="16196" width="10" style="5" customWidth="1"/>
    <col min="16197" max="16197" width="12.5" style="5" customWidth="1"/>
    <col min="16198" max="16198" width="10" style="5" customWidth="1"/>
    <col min="16199" max="16199" width="12" style="5" customWidth="1"/>
    <col min="16200" max="16209" width="10" style="5" customWidth="1"/>
    <col min="16210" max="16210" width="12.5" style="5" customWidth="1"/>
    <col min="16211" max="16222" width="10" style="5" customWidth="1"/>
    <col min="16223" max="16223" width="12.5" style="5" customWidth="1"/>
    <col min="16224" max="16235" width="10" style="5" customWidth="1"/>
    <col min="16236" max="16236" width="12.5" style="5" customWidth="1"/>
    <col min="16237" max="16248" width="10" style="5" customWidth="1"/>
    <col min="16249" max="16249" width="12.5" style="5" customWidth="1"/>
    <col min="16250" max="16261" width="10" style="5" customWidth="1"/>
    <col min="16262" max="16262" width="13.125" style="5" customWidth="1"/>
    <col min="16263" max="16274" width="10" style="5" customWidth="1"/>
    <col min="16275" max="16275" width="13.125" style="5" customWidth="1"/>
    <col min="16276" max="16287" width="10" style="5" customWidth="1"/>
    <col min="16288" max="16288" width="13.125" style="5" customWidth="1"/>
    <col min="16289" max="16300" width="10" style="5" customWidth="1"/>
    <col min="16301" max="16301" width="13.125" style="5" customWidth="1"/>
    <col min="16302" max="16313" width="10" style="5" customWidth="1"/>
    <col min="16314" max="16314" width="13.125" style="5" customWidth="1"/>
    <col min="16315" max="16326" width="10" style="5" customWidth="1"/>
    <col min="16327" max="16327" width="13.125" style="5" customWidth="1"/>
    <col min="16328" max="16339" width="10" style="5" customWidth="1"/>
    <col min="16340" max="16340" width="13.125" style="5" customWidth="1"/>
    <col min="16341" max="16342" width="11" style="5" customWidth="1"/>
    <col min="16343" max="16343" width="11.125" style="5" customWidth="1"/>
    <col min="16344" max="16345" width="11" style="5" customWidth="1"/>
    <col min="16346" max="16346" width="11.125" style="5" customWidth="1"/>
    <col min="16347" max="16348" width="12.25" style="5" customWidth="1"/>
    <col min="16349" max="16349" width="11.125" style="5" customWidth="1"/>
    <col min="16350" max="16352" width="12.375" style="5" customWidth="1"/>
    <col min="16353" max="16353" width="13.125" style="5" customWidth="1"/>
    <col min="16354" max="16356" width="12.375" style="5" customWidth="1"/>
    <col min="16357" max="16365" width="12.5" style="5" customWidth="1"/>
    <col min="16366" max="16366" width="13.125" style="5" customWidth="1"/>
    <col min="16367" max="16378" width="12.375" style="5" bestFit="1" customWidth="1"/>
    <col min="16379" max="16379" width="13.125" style="5" customWidth="1"/>
    <col min="16380" max="16380" width="12.375" style="5" bestFit="1" customWidth="1"/>
    <col min="16381" max="16384" width="9" style="5"/>
  </cols>
  <sheetData>
    <row r="1" spans="1:26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</row>
    <row r="2" spans="1:26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</row>
    <row r="3" spans="1:263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795</v>
      </c>
      <c r="IT3" s="9" t="s">
        <v>796</v>
      </c>
      <c r="IU3" s="9" t="s">
        <v>797</v>
      </c>
      <c r="IV3" s="9" t="s">
        <v>798</v>
      </c>
      <c r="IW3" s="9" t="s">
        <v>799</v>
      </c>
      <c r="IX3" s="9" t="s">
        <v>800</v>
      </c>
      <c r="IY3" s="9" t="s">
        <v>801</v>
      </c>
      <c r="IZ3" s="9" t="s">
        <v>802</v>
      </c>
      <c r="JA3" s="9" t="s">
        <v>803</v>
      </c>
      <c r="JB3" s="9" t="s">
        <v>804</v>
      </c>
      <c r="JC3" s="9" t="s">
        <v>805</v>
      </c>
    </row>
    <row r="4" spans="1:263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11477645</v>
      </c>
      <c r="IR4" s="23">
        <f>SUM(IR6:IR7)</f>
        <v>1077431</v>
      </c>
      <c r="IS4" s="23">
        <f t="shared" ref="IS4:IY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23"/>
      <c r="JA4" s="23"/>
      <c r="JB4" s="23"/>
      <c r="JC4" s="23"/>
    </row>
    <row r="5" spans="1:263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</row>
    <row r="6" spans="1:263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8">SUM(EI9,EI71,EI130,EI193,EI226,EI291)</f>
        <v>496258</v>
      </c>
      <c r="EJ6" s="18">
        <f t="shared" si="8"/>
        <v>495265</v>
      </c>
      <c r="EK6" s="18">
        <f t="shared" si="8"/>
        <v>499581</v>
      </c>
      <c r="EL6" s="18">
        <f t="shared" si="8"/>
        <v>557109</v>
      </c>
      <c r="EM6" s="18">
        <f t="shared" si="8"/>
        <v>530403</v>
      </c>
      <c r="EN6" s="18">
        <f t="shared" si="8"/>
        <v>616945</v>
      </c>
      <c r="EO6" s="18">
        <f t="shared" si="8"/>
        <v>537091</v>
      </c>
      <c r="EP6" s="18">
        <f t="shared" si="8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9">FF9+FF71+FF130+FF193+FF226+FF291</f>
        <v>651560</v>
      </c>
      <c r="FG6" s="17">
        <f t="shared" si="9"/>
        <v>706167</v>
      </c>
      <c r="FH6" s="17">
        <f t="shared" si="9"/>
        <v>669982</v>
      </c>
      <c r="FI6" s="17">
        <f t="shared" si="9"/>
        <v>556414</v>
      </c>
      <c r="FJ6" s="17">
        <f t="shared" si="9"/>
        <v>511580</v>
      </c>
      <c r="FK6" s="17">
        <f t="shared" si="9"/>
        <v>589888</v>
      </c>
      <c r="FL6" s="17">
        <f t="shared" si="9"/>
        <v>677795</v>
      </c>
      <c r="FM6" s="17">
        <f t="shared" si="9"/>
        <v>660431</v>
      </c>
      <c r="FN6" s="17">
        <f t="shared" si="9"/>
        <v>717155</v>
      </c>
      <c r="FO6" s="17">
        <f t="shared" si="9"/>
        <v>618655</v>
      </c>
      <c r="FP6" s="17">
        <f t="shared" si="9"/>
        <v>634265</v>
      </c>
      <c r="FQ6" s="16">
        <f>SUM(FR6:GC6)</f>
        <v>8478164</v>
      </c>
      <c r="FR6" s="17">
        <f t="shared" ref="FR6:GC6" si="10">FR9+FR71+FR130+FR193+FR226+FR291</f>
        <v>546916</v>
      </c>
      <c r="FS6" s="17">
        <f t="shared" si="10"/>
        <v>617573</v>
      </c>
      <c r="FT6" s="29">
        <f t="shared" si="10"/>
        <v>742113</v>
      </c>
      <c r="FU6" s="17">
        <f t="shared" si="10"/>
        <v>702568</v>
      </c>
      <c r="FV6" s="17">
        <f t="shared" si="10"/>
        <v>701990</v>
      </c>
      <c r="FW6" s="30">
        <f t="shared" si="10"/>
        <v>689484</v>
      </c>
      <c r="FX6" s="17">
        <f t="shared" si="10"/>
        <v>726524</v>
      </c>
      <c r="FY6" s="30">
        <f t="shared" si="10"/>
        <v>807395</v>
      </c>
      <c r="FZ6" s="17">
        <f t="shared" si="10"/>
        <v>737978</v>
      </c>
      <c r="GA6" s="30">
        <f t="shared" si="10"/>
        <v>843042</v>
      </c>
      <c r="GB6" s="17">
        <f t="shared" si="10"/>
        <v>712129</v>
      </c>
      <c r="GC6" s="17">
        <f t="shared" si="10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1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2">SUM(GW9,GW71,GW130,GW193,GW226,GW291)</f>
        <v>917491</v>
      </c>
      <c r="GX6" s="17">
        <f t="shared" si="12"/>
        <v>980547</v>
      </c>
      <c r="GY6" s="17">
        <f t="shared" si="12"/>
        <v>1076078</v>
      </c>
      <c r="GZ6" s="17">
        <f t="shared" si="12"/>
        <v>959235</v>
      </c>
      <c r="HA6" s="17">
        <f t="shared" si="12"/>
        <v>994739</v>
      </c>
      <c r="HB6" s="17">
        <f t="shared" si="12"/>
        <v>815498</v>
      </c>
      <c r="HC6" s="17">
        <f t="shared" si="12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3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11297995</v>
      </c>
      <c r="IR6" s="32">
        <f t="shared" ref="IR6:IY6" si="14">SUM(IR9,IR71,IR130,IR193,IR226,IR291)</f>
        <v>1059041</v>
      </c>
      <c r="IS6" s="32">
        <f t="shared" si="14"/>
        <v>1108358</v>
      </c>
      <c r="IT6" s="32">
        <f t="shared" si="14"/>
        <v>1364269</v>
      </c>
      <c r="IU6" s="32">
        <f t="shared" si="14"/>
        <v>1444613</v>
      </c>
      <c r="IV6" s="32">
        <f t="shared" si="14"/>
        <v>1468192</v>
      </c>
      <c r="IW6" s="32">
        <f t="shared" si="14"/>
        <v>1530460</v>
      </c>
      <c r="IX6" s="32">
        <f t="shared" si="14"/>
        <v>1681578</v>
      </c>
      <c r="IY6" s="32">
        <f t="shared" si="14"/>
        <v>1641484</v>
      </c>
      <c r="IZ6" s="32"/>
      <c r="JA6" s="32"/>
      <c r="JB6" s="32"/>
      <c r="JC6" s="32"/>
    </row>
    <row r="7" spans="1:263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1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15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3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179650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36"/>
      <c r="JA7" s="36"/>
      <c r="JB7" s="36"/>
      <c r="JC7" s="36"/>
    </row>
    <row r="8" spans="1:263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</row>
    <row r="9" spans="1:263" ht="17.25" thickBot="1">
      <c r="A9" s="9" t="s">
        <v>256</v>
      </c>
      <c r="B9" s="9"/>
      <c r="C9" s="9">
        <f>SUM(C11:C36,C39:C45)</f>
        <v>802601</v>
      </c>
      <c r="D9" s="9">
        <f t="shared" ref="D9:P9" si="16">SUM(D11:D36,D39:D45)</f>
        <v>883308</v>
      </c>
      <c r="E9" s="9">
        <f t="shared" si="16"/>
        <v>1032985</v>
      </c>
      <c r="F9" s="9">
        <f t="shared" si="16"/>
        <v>1149856</v>
      </c>
      <c r="G9" s="9">
        <f t="shared" si="16"/>
        <v>1473850</v>
      </c>
      <c r="H9" s="9">
        <f t="shared" si="16"/>
        <v>1847793</v>
      </c>
      <c r="I9" s="9">
        <f t="shared" si="16"/>
        <v>2046113</v>
      </c>
      <c r="J9" s="9">
        <f t="shared" si="16"/>
        <v>2247918</v>
      </c>
      <c r="K9" s="9">
        <f t="shared" si="16"/>
        <v>2228834</v>
      </c>
      <c r="L9" s="9">
        <f t="shared" si="16"/>
        <v>2275211</v>
      </c>
      <c r="M9" s="9">
        <f t="shared" si="16"/>
        <v>2456699</v>
      </c>
      <c r="N9" s="9">
        <f t="shared" si="16"/>
        <v>2544566</v>
      </c>
      <c r="O9" s="9">
        <f t="shared" si="16"/>
        <v>2441740</v>
      </c>
      <c r="P9" s="9">
        <f t="shared" si="16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17">SUM(EI11:EI36,EI39:EI42)+EI45</f>
        <v>372801</v>
      </c>
      <c r="EJ9" s="10">
        <f t="shared" si="17"/>
        <v>369646</v>
      </c>
      <c r="EK9" s="10">
        <f t="shared" si="17"/>
        <v>373610</v>
      </c>
      <c r="EL9" s="10">
        <f t="shared" si="17"/>
        <v>436374</v>
      </c>
      <c r="EM9" s="10">
        <f t="shared" si="17"/>
        <v>409343</v>
      </c>
      <c r="EN9" s="10">
        <f t="shared" si="17"/>
        <v>477901</v>
      </c>
      <c r="EO9" s="10">
        <f t="shared" si="17"/>
        <v>424734</v>
      </c>
      <c r="EP9" s="10">
        <f t="shared" si="17"/>
        <v>417393</v>
      </c>
      <c r="EQ9" s="9">
        <f t="shared" ref="EQ9:EQ43" si="18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19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20">SUM(FR9:GC9)</f>
        <v>6838514</v>
      </c>
      <c r="FR9" s="10">
        <f t="shared" ref="FR9:GC9" si="21">SUM(FR11:FR36)+SUM(FR39:FR45)</f>
        <v>433045</v>
      </c>
      <c r="FS9" s="10">
        <f t="shared" si="21"/>
        <v>515506</v>
      </c>
      <c r="FT9" s="11">
        <f t="shared" si="21"/>
        <v>602029</v>
      </c>
      <c r="FU9" s="10">
        <f t="shared" si="21"/>
        <v>561228</v>
      </c>
      <c r="FV9" s="10">
        <f t="shared" si="21"/>
        <v>554475</v>
      </c>
      <c r="FW9" s="12">
        <f t="shared" si="21"/>
        <v>539797</v>
      </c>
      <c r="FX9" s="10">
        <f t="shared" si="21"/>
        <v>579338</v>
      </c>
      <c r="FY9" s="12">
        <f t="shared" si="21"/>
        <v>662464</v>
      </c>
      <c r="FZ9" s="10">
        <f t="shared" si="21"/>
        <v>596347</v>
      </c>
      <c r="GA9" s="12">
        <f t="shared" si="21"/>
        <v>676280</v>
      </c>
      <c r="GB9" s="10">
        <f t="shared" si="21"/>
        <v>580273</v>
      </c>
      <c r="GC9" s="10">
        <f t="shared" si="21"/>
        <v>537732</v>
      </c>
      <c r="GD9" s="9">
        <f t="shared" ref="GD9:GD43" si="22">SUM(GE9:GP9)</f>
        <v>7766292</v>
      </c>
      <c r="GE9" s="10">
        <f t="shared" ref="GE9:GP9" si="23">SUM(GE11:GE36)+SUM(GE39:GE45)</f>
        <v>446485</v>
      </c>
      <c r="GF9" s="10">
        <f t="shared" si="23"/>
        <v>532767</v>
      </c>
      <c r="GG9" s="10">
        <f t="shared" si="23"/>
        <v>610810</v>
      </c>
      <c r="GH9" s="10">
        <f t="shared" si="23"/>
        <v>575476</v>
      </c>
      <c r="GI9" s="10">
        <f t="shared" si="23"/>
        <v>562785</v>
      </c>
      <c r="GJ9" s="10">
        <f t="shared" si="23"/>
        <v>624084</v>
      </c>
      <c r="GK9" s="10">
        <f t="shared" si="23"/>
        <v>706068</v>
      </c>
      <c r="GL9" s="10">
        <f t="shared" si="23"/>
        <v>797255</v>
      </c>
      <c r="GM9" s="10">
        <f t="shared" si="23"/>
        <v>735846</v>
      </c>
      <c r="GN9" s="10">
        <f t="shared" si="23"/>
        <v>782478</v>
      </c>
      <c r="GO9" s="10">
        <f t="shared" si="23"/>
        <v>703095</v>
      </c>
      <c r="GP9" s="10">
        <f t="shared" si="23"/>
        <v>689143</v>
      </c>
      <c r="GQ9" s="9">
        <f t="shared" si="11"/>
        <v>9009323</v>
      </c>
      <c r="GR9" s="10">
        <f t="shared" ref="GR9:GX9" si="24">SUM(GR11:GR36)+SUM(GR39:GR45)</f>
        <v>603160</v>
      </c>
      <c r="GS9" s="10">
        <f t="shared" si="24"/>
        <v>661445</v>
      </c>
      <c r="GT9" s="10">
        <f t="shared" si="24"/>
        <v>744302</v>
      </c>
      <c r="GU9" s="10">
        <f t="shared" si="24"/>
        <v>777378</v>
      </c>
      <c r="GV9" s="10">
        <f t="shared" si="24"/>
        <v>753458</v>
      </c>
      <c r="GW9" s="10">
        <f t="shared" si="24"/>
        <v>759515</v>
      </c>
      <c r="GX9" s="10">
        <f t="shared" si="24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15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3"/>
        <v>11863784</v>
      </c>
      <c r="HR9" s="13">
        <f>SUM(HR11:HR36,HR39:HR45)</f>
        <v>684067</v>
      </c>
      <c r="HS9" s="13">
        <f t="shared" ref="HS9:II9" si="25">SUM(HS11:HS36,HS39:HS45)</f>
        <v>737759</v>
      </c>
      <c r="HT9" s="13">
        <f t="shared" si="25"/>
        <v>935486</v>
      </c>
      <c r="HU9" s="13">
        <f t="shared" si="25"/>
        <v>1039669</v>
      </c>
      <c r="HV9" s="13">
        <f t="shared" si="25"/>
        <v>1034009</v>
      </c>
      <c r="HW9" s="13">
        <f t="shared" si="25"/>
        <v>1060958</v>
      </c>
      <c r="HX9" s="13">
        <f t="shared" si="25"/>
        <v>1149603</v>
      </c>
      <c r="HY9" s="13">
        <f t="shared" si="25"/>
        <v>1251920</v>
      </c>
      <c r="HZ9" s="13">
        <f t="shared" si="25"/>
        <v>1031861</v>
      </c>
      <c r="IA9" s="13">
        <f t="shared" si="25"/>
        <v>1086302</v>
      </c>
      <c r="IB9" s="13">
        <f t="shared" si="25"/>
        <v>931679</v>
      </c>
      <c r="IC9" s="13">
        <f t="shared" si="25"/>
        <v>920471</v>
      </c>
      <c r="ID9" s="9">
        <f>SUM(IE9:IP9)</f>
        <v>10967739</v>
      </c>
      <c r="IE9" s="9">
        <f t="shared" si="25"/>
        <v>763151</v>
      </c>
      <c r="IF9" s="9">
        <f t="shared" si="25"/>
        <v>905920</v>
      </c>
      <c r="IG9" s="9">
        <f t="shared" si="25"/>
        <v>1037786</v>
      </c>
      <c r="IH9" s="9">
        <f t="shared" si="25"/>
        <v>1153527</v>
      </c>
      <c r="II9" s="9">
        <f t="shared" si="25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9789267</v>
      </c>
      <c r="IR9" s="9">
        <f>SUM(IR11:IR34,IR36,IR42,IR45)</f>
        <v>912287</v>
      </c>
      <c r="IS9" s="9">
        <f t="shared" ref="IS9:IY9" si="26">SUM(IS11:IS36,IS42,IS45)</f>
        <v>972818</v>
      </c>
      <c r="IT9" s="9">
        <f t="shared" si="26"/>
        <v>1175961</v>
      </c>
      <c r="IU9" s="9">
        <f t="shared" si="26"/>
        <v>1237838</v>
      </c>
      <c r="IV9" s="9">
        <f t="shared" si="26"/>
        <v>1256875</v>
      </c>
      <c r="IW9" s="9">
        <f t="shared" si="26"/>
        <v>1319413</v>
      </c>
      <c r="IX9" s="9">
        <f t="shared" si="26"/>
        <v>1471066</v>
      </c>
      <c r="IY9" s="9">
        <f t="shared" si="26"/>
        <v>1443009</v>
      </c>
      <c r="IZ9" s="9"/>
      <c r="JA9" s="9"/>
      <c r="JB9" s="9"/>
      <c r="JC9" s="9"/>
    </row>
    <row r="10" spans="1:263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</row>
    <row r="11" spans="1:263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18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19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20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22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1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15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3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1451565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36"/>
      <c r="JA11" s="36"/>
      <c r="JB11" s="36"/>
      <c r="JC11" s="36"/>
    </row>
    <row r="12" spans="1:263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18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19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20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22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1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15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3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27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28">SUM(IR12:JC12)</f>
        <v>556405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36"/>
      <c r="JA12" s="36"/>
      <c r="JB12" s="36"/>
      <c r="JC12" s="36"/>
    </row>
    <row r="13" spans="1:263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18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19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20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22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1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15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3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27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28"/>
        <v>428114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36"/>
      <c r="JA13" s="36"/>
      <c r="JB13" s="36"/>
      <c r="JC13" s="36"/>
    </row>
    <row r="14" spans="1:263">
      <c r="A14" s="15" t="s">
        <v>263</v>
      </c>
      <c r="B14" s="39" t="s">
        <v>264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18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19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20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22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1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15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3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27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28"/>
        <v>31462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36"/>
      <c r="JA14" s="36"/>
      <c r="JB14" s="36"/>
      <c r="JC14" s="36"/>
    </row>
    <row r="15" spans="1:263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18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19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20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22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1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15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3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27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28"/>
        <v>296526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36"/>
      <c r="JA15" s="36"/>
      <c r="JB15" s="36"/>
      <c r="JC15" s="36"/>
    </row>
    <row r="16" spans="1:263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18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19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20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22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1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15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3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27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28"/>
        <v>167677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36"/>
      <c r="JA16" s="36"/>
      <c r="JB16" s="36"/>
      <c r="JC16" s="36"/>
    </row>
    <row r="17" spans="1:263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18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19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20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22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1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15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3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27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28"/>
        <v>356117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36"/>
      <c r="JA17" s="36"/>
      <c r="JB17" s="36"/>
      <c r="JC17" s="36"/>
    </row>
    <row r="18" spans="1:263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18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19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20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22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1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15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3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27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28"/>
        <v>186567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36"/>
      <c r="JA18" s="36"/>
      <c r="JB18" s="36"/>
      <c r="JC18" s="36"/>
    </row>
    <row r="19" spans="1:263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18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19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20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22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1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15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3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27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28"/>
        <v>116506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36"/>
      <c r="JA19" s="36"/>
      <c r="JB19" s="36"/>
      <c r="JC19" s="36"/>
    </row>
    <row r="20" spans="1:263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18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19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20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22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1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15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3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27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28"/>
        <v>1609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36"/>
      <c r="JA20" s="36"/>
      <c r="JB20" s="36"/>
      <c r="JC20" s="36"/>
    </row>
    <row r="21" spans="1:263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18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19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20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22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1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15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3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27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28"/>
        <v>45299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36"/>
      <c r="JA21" s="36"/>
      <c r="JB21" s="36"/>
      <c r="JC21" s="36"/>
    </row>
    <row r="22" spans="1:263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18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19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20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22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1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15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3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27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28"/>
        <v>4904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36"/>
      <c r="JA22" s="36"/>
      <c r="JB22" s="36"/>
      <c r="JC22" s="36"/>
    </row>
    <row r="23" spans="1:263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18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19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20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22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1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15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3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27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28"/>
        <v>157739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36"/>
      <c r="JA23" s="36"/>
      <c r="JB23" s="36"/>
      <c r="JC23" s="36"/>
    </row>
    <row r="24" spans="1:263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18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19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20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22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1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15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3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27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28"/>
        <v>797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36"/>
      <c r="JA24" s="36"/>
      <c r="JB24" s="36"/>
      <c r="JC24" s="36"/>
    </row>
    <row r="25" spans="1:263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18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19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20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22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1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15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3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27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28"/>
        <v>127851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36"/>
      <c r="JA25" s="36"/>
      <c r="JB25" s="36"/>
      <c r="JC25" s="36"/>
    </row>
    <row r="26" spans="1:263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18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19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20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22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1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15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3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27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28"/>
        <v>15416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36"/>
      <c r="JA26" s="36"/>
      <c r="JB26" s="36"/>
      <c r="JC26" s="36"/>
    </row>
    <row r="27" spans="1:263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18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19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20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22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1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15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3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27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28"/>
        <v>8389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36"/>
      <c r="JA27" s="36"/>
      <c r="JB27" s="36"/>
      <c r="JC27" s="36"/>
    </row>
    <row r="28" spans="1:263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18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19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20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22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1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15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3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27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28"/>
        <v>15485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36"/>
      <c r="JA28" s="36"/>
      <c r="JB28" s="36"/>
      <c r="JC28" s="36"/>
    </row>
    <row r="29" spans="1:263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18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19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20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22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1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15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3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27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28"/>
        <v>8923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36"/>
      <c r="JA29" s="36"/>
      <c r="JB29" s="36"/>
      <c r="JC29" s="36"/>
    </row>
    <row r="30" spans="1:263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18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19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20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22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1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15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3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27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28"/>
        <v>428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36"/>
      <c r="JA30" s="36"/>
      <c r="JB30" s="36"/>
      <c r="JC30" s="36"/>
    </row>
    <row r="31" spans="1:263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18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19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20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22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1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15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3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27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28"/>
        <v>21494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36"/>
      <c r="JA31" s="36"/>
      <c r="JB31" s="36"/>
      <c r="JC31" s="36"/>
    </row>
    <row r="32" spans="1:263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18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19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20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22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1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15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3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27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28"/>
        <v>206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36"/>
      <c r="JA32" s="36"/>
      <c r="JB32" s="36"/>
      <c r="JC32" s="36"/>
    </row>
    <row r="33" spans="1:263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18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19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20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22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1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15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3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27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28"/>
        <v>138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36"/>
      <c r="JA33" s="36"/>
      <c r="JB33" s="36"/>
      <c r="JC33" s="36"/>
    </row>
    <row r="34" spans="1:263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18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19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20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22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1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15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3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27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28"/>
        <v>51530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36"/>
      <c r="JA34" s="36"/>
      <c r="JB34" s="36"/>
      <c r="JC34" s="36"/>
    </row>
    <row r="35" spans="1:263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 t="s">
        <v>307</v>
      </c>
      <c r="EJ35" s="25"/>
      <c r="EK35" s="25"/>
      <c r="EL35" s="25"/>
      <c r="EM35" s="25"/>
      <c r="EN35" s="25"/>
      <c r="EO35" s="25"/>
      <c r="EP35" s="25"/>
      <c r="EQ35" s="16">
        <f t="shared" si="18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19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20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22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1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15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</row>
    <row r="36" spans="1:263">
      <c r="A36" s="15" t="s">
        <v>308</v>
      </c>
      <c r="B36" s="39" t="s">
        <v>309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18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19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20"/>
        <v>1875157</v>
      </c>
      <c r="FR36" s="25">
        <f t="shared" ref="FR36:GC36" si="29">SUM(FR37:FR38)</f>
        <v>91252</v>
      </c>
      <c r="FS36" s="25">
        <f t="shared" si="29"/>
        <v>140571</v>
      </c>
      <c r="FT36" s="33">
        <f t="shared" si="29"/>
        <v>141457</v>
      </c>
      <c r="FU36" s="25">
        <f t="shared" si="29"/>
        <v>147680</v>
      </c>
      <c r="FV36" s="25">
        <f t="shared" si="29"/>
        <v>154066</v>
      </c>
      <c r="FW36" s="33">
        <f t="shared" si="29"/>
        <v>150119</v>
      </c>
      <c r="FX36" s="25">
        <f t="shared" si="29"/>
        <v>195188</v>
      </c>
      <c r="FY36" s="41">
        <f t="shared" si="29"/>
        <v>241987</v>
      </c>
      <c r="FZ36" s="41">
        <f t="shared" si="29"/>
        <v>176196</v>
      </c>
      <c r="GA36" s="41">
        <f t="shared" si="29"/>
        <v>181428</v>
      </c>
      <c r="GB36" s="25">
        <f t="shared" si="29"/>
        <v>136152</v>
      </c>
      <c r="GC36" s="25">
        <f t="shared" si="29"/>
        <v>119061</v>
      </c>
      <c r="GD36" s="16">
        <f t="shared" si="22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1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30">SUM(GW37:GW38)</f>
        <v>234482</v>
      </c>
      <c r="GX36" s="24">
        <f t="shared" si="30"/>
        <v>322917</v>
      </c>
      <c r="GY36" s="24">
        <f t="shared" si="30"/>
        <v>359065</v>
      </c>
      <c r="GZ36" s="24">
        <f t="shared" si="30"/>
        <v>283402</v>
      </c>
      <c r="HA36" s="24">
        <f t="shared" si="30"/>
        <v>279440</v>
      </c>
      <c r="HB36" s="24">
        <f t="shared" si="30"/>
        <v>204533</v>
      </c>
      <c r="HC36" s="24">
        <f t="shared" si="30"/>
        <v>195997</v>
      </c>
      <c r="HD36" s="16">
        <f t="shared" si="15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3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27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28"/>
        <v>5608046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36"/>
      <c r="JA36" s="36"/>
      <c r="JB36" s="36"/>
      <c r="JC36" s="36"/>
    </row>
    <row r="37" spans="1:263">
      <c r="A37" s="15" t="s">
        <v>310</v>
      </c>
      <c r="B37" s="39" t="s">
        <v>311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-923960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18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19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20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22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1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15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3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27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28"/>
        <v>5418272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36"/>
      <c r="JA37" s="36"/>
      <c r="JB37" s="36"/>
      <c r="JC37" s="36"/>
    </row>
    <row r="38" spans="1:263">
      <c r="A38" s="15" t="s">
        <v>312</v>
      </c>
      <c r="B38" s="39" t="s">
        <v>313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-144965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18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19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20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22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1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15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3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27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28"/>
        <v>189774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36"/>
      <c r="JA38" s="36"/>
      <c r="JB38" s="36"/>
      <c r="JC38" s="36"/>
    </row>
    <row r="39" spans="1:263">
      <c r="A39" s="15" t="s">
        <v>314</v>
      </c>
      <c r="B39" s="39" t="s">
        <v>315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18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19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20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22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1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3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6"/>
    </row>
    <row r="40" spans="1:263">
      <c r="A40" s="15" t="s">
        <v>316</v>
      </c>
      <c r="B40" s="39" t="s">
        <v>317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18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19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20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22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1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3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</row>
    <row r="41" spans="1:263">
      <c r="A41" s="15" t="s">
        <v>318</v>
      </c>
      <c r="B41" s="39" t="s">
        <v>319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18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19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20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22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1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3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36"/>
      <c r="JA41" s="36"/>
      <c r="JB41" s="36"/>
      <c r="JC41" s="36"/>
    </row>
    <row r="42" spans="1:263">
      <c r="A42" s="50" t="s">
        <v>320</v>
      </c>
      <c r="B42" s="39" t="s">
        <v>321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18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19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20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22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1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15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3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27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28"/>
        <v>886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36"/>
      <c r="JA42" s="36"/>
      <c r="JB42" s="36"/>
      <c r="JC42" s="36"/>
    </row>
    <row r="43" spans="1:263">
      <c r="A43" s="15" t="s">
        <v>322</v>
      </c>
      <c r="B43" s="39" t="s">
        <v>323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18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19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20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22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1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3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36"/>
      <c r="JA43" s="36"/>
      <c r="JB43" s="36"/>
      <c r="JC43" s="36"/>
    </row>
    <row r="44" spans="1:263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1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3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</row>
    <row r="45" spans="1:263" ht="17.25" thickBot="1">
      <c r="A45" s="9" t="s">
        <v>324</v>
      </c>
      <c r="B45" s="9" t="s">
        <v>325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31">SUM(EE47:EE70)</f>
        <v>4125</v>
      </c>
      <c r="EF45" s="10">
        <f t="shared" si="31"/>
        <v>3965</v>
      </c>
      <c r="EG45" s="10">
        <f t="shared" si="31"/>
        <v>5035</v>
      </c>
      <c r="EH45" s="10">
        <f t="shared" si="31"/>
        <v>5105</v>
      </c>
      <c r="EI45" s="10">
        <f t="shared" si="31"/>
        <v>5243</v>
      </c>
      <c r="EJ45" s="10">
        <f t="shared" si="31"/>
        <v>5908</v>
      </c>
      <c r="EK45" s="10">
        <f t="shared" si="31"/>
        <v>5435</v>
      </c>
      <c r="EL45" s="10">
        <f t="shared" si="31"/>
        <v>6006</v>
      </c>
      <c r="EM45" s="10">
        <f t="shared" si="31"/>
        <v>5478</v>
      </c>
      <c r="EN45" s="10">
        <f t="shared" si="31"/>
        <v>7118</v>
      </c>
      <c r="EO45" s="10">
        <f t="shared" si="31"/>
        <v>5409</v>
      </c>
      <c r="EP45" s="10">
        <f t="shared" si="31"/>
        <v>4782</v>
      </c>
      <c r="EQ45" s="9">
        <f t="shared" ref="EQ45:EQ69" si="32">SUM(ER45:FC45)</f>
        <v>74218</v>
      </c>
      <c r="ER45" s="10">
        <f>SUM(ER47:ER70)</f>
        <v>5481</v>
      </c>
      <c r="ES45" s="10">
        <v>5440</v>
      </c>
      <c r="ET45" s="10">
        <f t="shared" ref="ET45:FB45" si="33">SUM(ET47:ET70)</f>
        <v>6542</v>
      </c>
      <c r="EU45" s="10">
        <f t="shared" si="33"/>
        <v>6028</v>
      </c>
      <c r="EV45" s="10">
        <f t="shared" si="33"/>
        <v>6162</v>
      </c>
      <c r="EW45" s="10">
        <f t="shared" si="33"/>
        <v>6422</v>
      </c>
      <c r="EX45" s="10">
        <f t="shared" si="33"/>
        <v>7690</v>
      </c>
      <c r="EY45" s="10">
        <f t="shared" si="33"/>
        <v>6433</v>
      </c>
      <c r="EZ45" s="10">
        <f t="shared" si="33"/>
        <v>5855</v>
      </c>
      <c r="FA45" s="10">
        <f t="shared" si="33"/>
        <v>7177</v>
      </c>
      <c r="FB45" s="10">
        <f t="shared" si="33"/>
        <v>5835</v>
      </c>
      <c r="FC45" s="10">
        <f>SUM(FC47:FC68)</f>
        <v>5153</v>
      </c>
      <c r="FD45" s="9">
        <f t="shared" ref="FD45:FD69" si="34">SUM(FE45:FP45)</f>
        <v>69461</v>
      </c>
      <c r="FE45" s="10">
        <f t="shared" ref="FE45:FP45" si="35">SUM(FE47:FE68)</f>
        <v>4453</v>
      </c>
      <c r="FF45" s="10">
        <f t="shared" si="35"/>
        <v>5196</v>
      </c>
      <c r="FG45" s="10">
        <f t="shared" si="35"/>
        <v>5477</v>
      </c>
      <c r="FH45" s="10">
        <f t="shared" si="35"/>
        <v>4896</v>
      </c>
      <c r="FI45" s="10">
        <f t="shared" si="35"/>
        <v>5392</v>
      </c>
      <c r="FJ45" s="10">
        <f t="shared" si="35"/>
        <v>5638</v>
      </c>
      <c r="FK45" s="10">
        <f t="shared" si="35"/>
        <v>5658</v>
      </c>
      <c r="FL45" s="10">
        <f t="shared" si="35"/>
        <v>6572</v>
      </c>
      <c r="FM45" s="10">
        <f t="shared" si="35"/>
        <v>5888</v>
      </c>
      <c r="FN45" s="10">
        <f t="shared" si="35"/>
        <v>8048</v>
      </c>
      <c r="FO45" s="10">
        <f t="shared" si="35"/>
        <v>6679</v>
      </c>
      <c r="FP45" s="10">
        <f t="shared" si="35"/>
        <v>5564</v>
      </c>
      <c r="FQ45" s="9">
        <f t="shared" ref="FQ45:FQ69" si="36">SUM(FR45:GC45)</f>
        <v>89292</v>
      </c>
      <c r="FR45" s="10">
        <f t="shared" ref="FR45:GC45" si="37">SUM(FR47:FR68)</f>
        <v>5533</v>
      </c>
      <c r="FS45" s="10">
        <f t="shared" si="37"/>
        <v>5180</v>
      </c>
      <c r="FT45" s="11">
        <f t="shared" si="37"/>
        <v>7188</v>
      </c>
      <c r="FU45" s="10">
        <f t="shared" si="37"/>
        <v>7288</v>
      </c>
      <c r="FV45" s="10">
        <f t="shared" si="37"/>
        <v>7237</v>
      </c>
      <c r="FW45" s="12">
        <f t="shared" si="37"/>
        <v>8037</v>
      </c>
      <c r="FX45" s="10">
        <f t="shared" si="37"/>
        <v>8583</v>
      </c>
      <c r="FY45" s="12">
        <f t="shared" si="37"/>
        <v>8265</v>
      </c>
      <c r="FZ45" s="10">
        <f t="shared" si="37"/>
        <v>7163</v>
      </c>
      <c r="GA45" s="12">
        <f t="shared" si="37"/>
        <v>9282</v>
      </c>
      <c r="GB45" s="10">
        <f t="shared" si="37"/>
        <v>9008</v>
      </c>
      <c r="GC45" s="10">
        <f t="shared" si="37"/>
        <v>6528</v>
      </c>
      <c r="GD45" s="9">
        <f t="shared" ref="GD45:GD69" si="38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1"/>
        <v>122191</v>
      </c>
      <c r="GR45" s="10">
        <f>SUM(GR47:GR68)</f>
        <v>7630</v>
      </c>
      <c r="GS45" s="10">
        <f>SUM(GS47:GS68)</f>
        <v>9910</v>
      </c>
      <c r="GT45" s="10">
        <f t="shared" ref="GT45:HA45" si="39">SUM(GT47:GT69)</f>
        <v>11081</v>
      </c>
      <c r="GU45" s="10">
        <f t="shared" si="39"/>
        <v>10615</v>
      </c>
      <c r="GV45" s="10">
        <f t="shared" si="39"/>
        <v>10880</v>
      </c>
      <c r="GW45" s="10">
        <f t="shared" si="39"/>
        <v>11165</v>
      </c>
      <c r="GX45" s="10">
        <f t="shared" si="39"/>
        <v>10078</v>
      </c>
      <c r="GY45" s="10">
        <f t="shared" si="39"/>
        <v>9885</v>
      </c>
      <c r="GZ45" s="10">
        <f t="shared" si="39"/>
        <v>10594</v>
      </c>
      <c r="HA45" s="10">
        <f t="shared" si="39"/>
        <v>11730</v>
      </c>
      <c r="HB45" s="10">
        <f>SUM(HB47:HB69)</f>
        <v>10143</v>
      </c>
      <c r="HC45" s="10">
        <f>SUM(HC47:HC69)</f>
        <v>8480</v>
      </c>
      <c r="HD45" s="9">
        <f t="shared" si="15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3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27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129188</v>
      </c>
      <c r="IR45" s="9">
        <f t="shared" ref="IR45:IY45" si="40">SUM(IR47:IR68)</f>
        <v>13000</v>
      </c>
      <c r="IS45" s="9">
        <f t="shared" si="40"/>
        <v>13414</v>
      </c>
      <c r="IT45" s="9">
        <f t="shared" si="40"/>
        <v>17322</v>
      </c>
      <c r="IU45" s="9">
        <f t="shared" si="40"/>
        <v>16321</v>
      </c>
      <c r="IV45" s="9">
        <f t="shared" si="40"/>
        <v>16460</v>
      </c>
      <c r="IW45" s="9">
        <f t="shared" si="40"/>
        <v>14672</v>
      </c>
      <c r="IX45" s="9">
        <f t="shared" si="40"/>
        <v>18868</v>
      </c>
      <c r="IY45" s="9">
        <f t="shared" si="40"/>
        <v>19131</v>
      </c>
      <c r="IZ45" s="9"/>
      <c r="JA45" s="9"/>
      <c r="JB45" s="9"/>
      <c r="JC45" s="9"/>
    </row>
    <row r="46" spans="1:263" ht="17.25" thickTop="1">
      <c r="A46" s="15"/>
      <c r="B46" s="51" t="s">
        <v>326</v>
      </c>
      <c r="C46" s="16"/>
      <c r="D46" s="16">
        <f t="shared" ref="D46:BO46" si="41">D48+D52+D58+D59+D61+D57</f>
        <v>4031</v>
      </c>
      <c r="E46" s="16">
        <f t="shared" si="41"/>
        <v>5090</v>
      </c>
      <c r="F46" s="16">
        <f t="shared" si="41"/>
        <v>3573</v>
      </c>
      <c r="G46" s="16">
        <f t="shared" si="41"/>
        <v>3255</v>
      </c>
      <c r="H46" s="16">
        <f t="shared" si="41"/>
        <v>2470</v>
      </c>
      <c r="I46" s="16">
        <f t="shared" si="41"/>
        <v>1569</v>
      </c>
      <c r="J46" s="16">
        <f t="shared" si="41"/>
        <v>1814</v>
      </c>
      <c r="K46" s="16">
        <f t="shared" si="41"/>
        <v>1855</v>
      </c>
      <c r="L46" s="16">
        <f t="shared" si="41"/>
        <v>1985</v>
      </c>
      <c r="M46" s="16">
        <f t="shared" si="41"/>
        <v>1561</v>
      </c>
      <c r="N46" s="16">
        <f t="shared" si="41"/>
        <v>1569</v>
      </c>
      <c r="O46" s="16">
        <f t="shared" si="41"/>
        <v>1738</v>
      </c>
      <c r="P46" s="16">
        <f t="shared" si="41"/>
        <v>1699</v>
      </c>
      <c r="Q46" s="16">
        <f t="shared" si="41"/>
        <v>2161</v>
      </c>
      <c r="R46" s="16">
        <f t="shared" si="41"/>
        <v>63</v>
      </c>
      <c r="S46" s="16">
        <f t="shared" si="41"/>
        <v>117</v>
      </c>
      <c r="T46" s="16">
        <f t="shared" si="41"/>
        <v>160</v>
      </c>
      <c r="U46" s="16">
        <f t="shared" si="41"/>
        <v>160</v>
      </c>
      <c r="V46" s="16">
        <f t="shared" si="41"/>
        <v>161</v>
      </c>
      <c r="W46" s="16">
        <f t="shared" si="41"/>
        <v>183</v>
      </c>
      <c r="X46" s="16">
        <f t="shared" si="41"/>
        <v>171</v>
      </c>
      <c r="Y46" s="16">
        <f t="shared" si="41"/>
        <v>183</v>
      </c>
      <c r="Z46" s="16">
        <f t="shared" si="41"/>
        <v>129</v>
      </c>
      <c r="AA46" s="16">
        <f t="shared" si="41"/>
        <v>508</v>
      </c>
      <c r="AB46" s="16">
        <f t="shared" si="41"/>
        <v>188</v>
      </c>
      <c r="AC46" s="16">
        <f t="shared" si="41"/>
        <v>138</v>
      </c>
      <c r="AD46" s="16">
        <f t="shared" si="41"/>
        <v>2269</v>
      </c>
      <c r="AE46" s="16">
        <f t="shared" si="41"/>
        <v>125</v>
      </c>
      <c r="AF46" s="16">
        <f t="shared" si="41"/>
        <v>145</v>
      </c>
      <c r="AG46" s="16">
        <f t="shared" si="41"/>
        <v>164</v>
      </c>
      <c r="AH46" s="16">
        <f t="shared" si="41"/>
        <v>381</v>
      </c>
      <c r="AI46" s="16">
        <f t="shared" si="41"/>
        <v>145</v>
      </c>
      <c r="AJ46" s="16">
        <f t="shared" si="41"/>
        <v>176</v>
      </c>
      <c r="AK46" s="16">
        <f t="shared" si="41"/>
        <v>218</v>
      </c>
      <c r="AL46" s="16">
        <f t="shared" si="41"/>
        <v>168</v>
      </c>
      <c r="AM46" s="16">
        <f t="shared" si="41"/>
        <v>231</v>
      </c>
      <c r="AN46" s="16">
        <f t="shared" si="41"/>
        <v>243</v>
      </c>
      <c r="AO46" s="16">
        <f t="shared" si="41"/>
        <v>216</v>
      </c>
      <c r="AP46" s="16">
        <f t="shared" si="41"/>
        <v>57</v>
      </c>
      <c r="AQ46" s="16">
        <f t="shared" si="41"/>
        <v>2225</v>
      </c>
      <c r="AR46" s="16">
        <f t="shared" si="41"/>
        <v>184</v>
      </c>
      <c r="AS46" s="16">
        <f t="shared" si="41"/>
        <v>167</v>
      </c>
      <c r="AT46" s="16">
        <f t="shared" si="41"/>
        <v>164</v>
      </c>
      <c r="AU46" s="16">
        <f t="shared" si="41"/>
        <v>124</v>
      </c>
      <c r="AV46" s="16">
        <f t="shared" si="41"/>
        <v>195</v>
      </c>
      <c r="AW46" s="16">
        <f t="shared" si="41"/>
        <v>161</v>
      </c>
      <c r="AX46" s="16">
        <f t="shared" si="41"/>
        <v>212</v>
      </c>
      <c r="AY46" s="16">
        <f t="shared" si="41"/>
        <v>177</v>
      </c>
      <c r="AZ46" s="16">
        <f t="shared" si="41"/>
        <v>161</v>
      </c>
      <c r="BA46" s="16">
        <f t="shared" si="41"/>
        <v>383</v>
      </c>
      <c r="BB46" s="16">
        <f t="shared" si="41"/>
        <v>235</v>
      </c>
      <c r="BC46" s="16">
        <f t="shared" si="41"/>
        <v>62</v>
      </c>
      <c r="BD46" s="16">
        <f t="shared" si="41"/>
        <v>1959</v>
      </c>
      <c r="BE46" s="16">
        <f t="shared" si="41"/>
        <v>143</v>
      </c>
      <c r="BF46" s="16">
        <f t="shared" si="41"/>
        <v>117</v>
      </c>
      <c r="BG46" s="16">
        <f t="shared" si="41"/>
        <v>116</v>
      </c>
      <c r="BH46" s="16">
        <f t="shared" si="41"/>
        <v>192</v>
      </c>
      <c r="BI46" s="16">
        <f t="shared" si="41"/>
        <v>238</v>
      </c>
      <c r="BJ46" s="16">
        <f t="shared" si="41"/>
        <v>185</v>
      </c>
      <c r="BK46" s="16">
        <f t="shared" si="41"/>
        <v>179</v>
      </c>
      <c r="BL46" s="16">
        <f t="shared" si="41"/>
        <v>183</v>
      </c>
      <c r="BM46" s="16">
        <f t="shared" si="41"/>
        <v>243</v>
      </c>
      <c r="BN46" s="16">
        <f t="shared" si="41"/>
        <v>175</v>
      </c>
      <c r="BO46" s="16">
        <f t="shared" si="41"/>
        <v>124</v>
      </c>
      <c r="BP46" s="16">
        <f t="shared" ref="BP46:EA46" si="42">BP48+BP52+BP58+BP59+BP61+BP57</f>
        <v>64</v>
      </c>
      <c r="BQ46" s="16">
        <f t="shared" si="42"/>
        <v>3333</v>
      </c>
      <c r="BR46" s="16">
        <f t="shared" si="42"/>
        <v>139</v>
      </c>
      <c r="BS46" s="16">
        <f t="shared" si="42"/>
        <v>84</v>
      </c>
      <c r="BT46" s="16">
        <f t="shared" si="42"/>
        <v>158</v>
      </c>
      <c r="BU46" s="16">
        <f t="shared" si="42"/>
        <v>233</v>
      </c>
      <c r="BV46" s="16">
        <f t="shared" si="42"/>
        <v>329</v>
      </c>
      <c r="BW46" s="16">
        <f t="shared" si="42"/>
        <v>273</v>
      </c>
      <c r="BX46" s="16">
        <f t="shared" si="42"/>
        <v>212</v>
      </c>
      <c r="BY46" s="16">
        <f t="shared" si="42"/>
        <v>180</v>
      </c>
      <c r="BZ46" s="16">
        <f t="shared" si="42"/>
        <v>1162</v>
      </c>
      <c r="CA46" s="16">
        <f t="shared" si="42"/>
        <v>380</v>
      </c>
      <c r="CB46" s="16">
        <f t="shared" si="42"/>
        <v>70</v>
      </c>
      <c r="CC46" s="16">
        <f t="shared" si="42"/>
        <v>113</v>
      </c>
      <c r="CD46" s="16">
        <f t="shared" si="42"/>
        <v>1656</v>
      </c>
      <c r="CE46" s="16">
        <f t="shared" si="42"/>
        <v>152</v>
      </c>
      <c r="CF46" s="16">
        <f t="shared" si="42"/>
        <v>98</v>
      </c>
      <c r="CG46" s="16">
        <f t="shared" si="42"/>
        <v>91</v>
      </c>
      <c r="CH46" s="16">
        <f t="shared" si="42"/>
        <v>53</v>
      </c>
      <c r="CI46" s="16">
        <f t="shared" si="42"/>
        <v>86</v>
      </c>
      <c r="CJ46" s="16">
        <f t="shared" si="42"/>
        <v>122</v>
      </c>
      <c r="CK46" s="16">
        <f t="shared" si="42"/>
        <v>154</v>
      </c>
      <c r="CL46" s="16">
        <f t="shared" si="42"/>
        <v>256</v>
      </c>
      <c r="CM46" s="16">
        <f t="shared" si="42"/>
        <v>205</v>
      </c>
      <c r="CN46" s="16">
        <f t="shared" si="42"/>
        <v>251</v>
      </c>
      <c r="CO46" s="16">
        <f t="shared" si="42"/>
        <v>69</v>
      </c>
      <c r="CP46" s="16">
        <f t="shared" si="42"/>
        <v>119</v>
      </c>
      <c r="CQ46" s="16">
        <f t="shared" si="42"/>
        <v>2575</v>
      </c>
      <c r="CR46" s="16">
        <f t="shared" si="42"/>
        <v>132</v>
      </c>
      <c r="CS46" s="16">
        <f t="shared" si="42"/>
        <v>166</v>
      </c>
      <c r="CT46" s="16">
        <f t="shared" si="42"/>
        <v>209</v>
      </c>
      <c r="CU46" s="16">
        <f t="shared" si="42"/>
        <v>262</v>
      </c>
      <c r="CV46" s="16">
        <f t="shared" si="42"/>
        <v>211</v>
      </c>
      <c r="CW46" s="16">
        <f t="shared" si="42"/>
        <v>226</v>
      </c>
      <c r="CX46" s="16">
        <f t="shared" si="42"/>
        <v>353</v>
      </c>
      <c r="CY46" s="16">
        <f t="shared" si="42"/>
        <v>183</v>
      </c>
      <c r="CZ46" s="16">
        <f t="shared" si="42"/>
        <v>254</v>
      </c>
      <c r="DA46" s="16">
        <f t="shared" si="42"/>
        <v>234</v>
      </c>
      <c r="DB46" s="16">
        <f t="shared" si="42"/>
        <v>186</v>
      </c>
      <c r="DC46" s="16">
        <f t="shared" si="42"/>
        <v>159</v>
      </c>
      <c r="DD46" s="16">
        <f t="shared" si="42"/>
        <v>3409</v>
      </c>
      <c r="DE46" s="16">
        <f t="shared" si="42"/>
        <v>100</v>
      </c>
      <c r="DF46" s="16">
        <f t="shared" si="42"/>
        <v>234</v>
      </c>
      <c r="DG46" s="16">
        <f t="shared" si="42"/>
        <v>213</v>
      </c>
      <c r="DH46" s="16">
        <f t="shared" si="42"/>
        <v>260</v>
      </c>
      <c r="DI46" s="16">
        <f t="shared" si="42"/>
        <v>310</v>
      </c>
      <c r="DJ46" s="16">
        <f t="shared" si="42"/>
        <v>277</v>
      </c>
      <c r="DK46" s="16">
        <f t="shared" si="42"/>
        <v>253</v>
      </c>
      <c r="DL46" s="16">
        <f t="shared" si="42"/>
        <v>420</v>
      </c>
      <c r="DM46" s="16">
        <f t="shared" si="42"/>
        <v>388</v>
      </c>
      <c r="DN46" s="16">
        <f t="shared" si="42"/>
        <v>164</v>
      </c>
      <c r="DO46" s="16">
        <f t="shared" si="42"/>
        <v>367</v>
      </c>
      <c r="DP46" s="16">
        <f t="shared" si="42"/>
        <v>423</v>
      </c>
      <c r="DQ46" s="16">
        <f t="shared" si="42"/>
        <v>3601</v>
      </c>
      <c r="DR46" s="16">
        <f t="shared" si="42"/>
        <v>173</v>
      </c>
      <c r="DS46" s="16">
        <f t="shared" si="42"/>
        <v>218</v>
      </c>
      <c r="DT46" s="16">
        <f t="shared" si="42"/>
        <v>264</v>
      </c>
      <c r="DU46" s="16">
        <f t="shared" si="42"/>
        <v>352</v>
      </c>
      <c r="DV46" s="16">
        <f t="shared" si="42"/>
        <v>298</v>
      </c>
      <c r="DW46" s="16">
        <f t="shared" si="42"/>
        <v>343</v>
      </c>
      <c r="DX46" s="16">
        <f t="shared" si="42"/>
        <v>278</v>
      </c>
      <c r="DY46" s="16">
        <f t="shared" si="42"/>
        <v>478</v>
      </c>
      <c r="DZ46" s="16">
        <f t="shared" si="42"/>
        <v>286</v>
      </c>
      <c r="EA46" s="16">
        <f t="shared" si="42"/>
        <v>326</v>
      </c>
      <c r="EB46" s="16">
        <f t="shared" ref="EB46:EC46" si="43">EB48+EB52+EB58+EB59+EB61+EB57</f>
        <v>363</v>
      </c>
      <c r="EC46" s="16">
        <f t="shared" si="43"/>
        <v>222</v>
      </c>
      <c r="ED46" s="16">
        <v>4856</v>
      </c>
      <c r="EE46" s="16">
        <f t="shared" ref="EE46:EP46" si="44">EE48+EE52+EE58+EE59+EE61+EE57</f>
        <v>295</v>
      </c>
      <c r="EF46" s="16">
        <f t="shared" si="44"/>
        <v>271</v>
      </c>
      <c r="EG46" s="16">
        <f t="shared" si="44"/>
        <v>382</v>
      </c>
      <c r="EH46" s="16">
        <f t="shared" si="44"/>
        <v>448</v>
      </c>
      <c r="EI46" s="16">
        <f t="shared" si="44"/>
        <v>572</v>
      </c>
      <c r="EJ46" s="16">
        <f t="shared" si="44"/>
        <v>554</v>
      </c>
      <c r="EK46" s="16">
        <f t="shared" si="44"/>
        <v>415</v>
      </c>
      <c r="EL46" s="16">
        <f t="shared" si="44"/>
        <v>473</v>
      </c>
      <c r="EM46" s="16">
        <f t="shared" si="44"/>
        <v>278</v>
      </c>
      <c r="EN46" s="16">
        <f t="shared" si="44"/>
        <v>419</v>
      </c>
      <c r="EO46" s="16">
        <f t="shared" si="44"/>
        <v>459</v>
      </c>
      <c r="EP46" s="16">
        <f t="shared" si="44"/>
        <v>290</v>
      </c>
      <c r="EQ46" s="16">
        <f t="shared" si="32"/>
        <v>5358</v>
      </c>
      <c r="ER46" s="16">
        <f t="shared" ref="ER46:FC46" si="45">ER48+ER52+ER58+ER59+ER61+ER57</f>
        <v>355</v>
      </c>
      <c r="ES46" s="16">
        <f t="shared" si="45"/>
        <v>330</v>
      </c>
      <c r="ET46" s="16">
        <f t="shared" si="45"/>
        <v>352</v>
      </c>
      <c r="EU46" s="16">
        <f t="shared" si="45"/>
        <v>373</v>
      </c>
      <c r="EV46" s="16">
        <f t="shared" si="45"/>
        <v>534</v>
      </c>
      <c r="EW46" s="16">
        <f t="shared" si="45"/>
        <v>582</v>
      </c>
      <c r="EX46" s="16">
        <f t="shared" si="45"/>
        <v>695</v>
      </c>
      <c r="EY46" s="16">
        <f t="shared" si="45"/>
        <v>534</v>
      </c>
      <c r="EZ46" s="16">
        <f t="shared" si="45"/>
        <v>161</v>
      </c>
      <c r="FA46" s="16">
        <f t="shared" si="45"/>
        <v>731</v>
      </c>
      <c r="FB46" s="16">
        <f t="shared" si="45"/>
        <v>374</v>
      </c>
      <c r="FC46" s="16">
        <f t="shared" si="45"/>
        <v>337</v>
      </c>
      <c r="FD46" s="16">
        <f t="shared" si="34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46">FG48+FG52+FG57+FG58+FG59+FG61</f>
        <v>397</v>
      </c>
      <c r="FH46" s="16">
        <f t="shared" si="46"/>
        <v>408</v>
      </c>
      <c r="FI46" s="16">
        <f t="shared" si="46"/>
        <v>515</v>
      </c>
      <c r="FJ46" s="16">
        <f t="shared" si="46"/>
        <v>505</v>
      </c>
      <c r="FK46" s="16">
        <f t="shared" si="46"/>
        <v>703</v>
      </c>
      <c r="FL46" s="16">
        <f t="shared" si="46"/>
        <v>511</v>
      </c>
      <c r="FM46" s="16">
        <f t="shared" si="46"/>
        <v>346</v>
      </c>
      <c r="FN46" s="16">
        <f t="shared" si="46"/>
        <v>602</v>
      </c>
      <c r="FO46" s="16">
        <f t="shared" si="46"/>
        <v>520</v>
      </c>
      <c r="FP46" s="16">
        <f t="shared" si="46"/>
        <v>322</v>
      </c>
      <c r="FQ46" s="16">
        <f t="shared" si="36"/>
        <v>8471</v>
      </c>
      <c r="FR46" s="16">
        <f t="shared" ref="FR46:GC46" si="47">FR48+FR52+FR58+FR59+FR61+FR57</f>
        <v>430</v>
      </c>
      <c r="FS46" s="16">
        <f t="shared" si="47"/>
        <v>472</v>
      </c>
      <c r="FT46" s="52">
        <f t="shared" si="47"/>
        <v>542</v>
      </c>
      <c r="FU46" s="16">
        <f t="shared" si="47"/>
        <v>691</v>
      </c>
      <c r="FV46" s="16">
        <f t="shared" si="47"/>
        <v>894</v>
      </c>
      <c r="FW46" s="53">
        <f t="shared" si="47"/>
        <v>648</v>
      </c>
      <c r="FX46" s="16">
        <f t="shared" si="47"/>
        <v>1233</v>
      </c>
      <c r="FY46" s="53">
        <f t="shared" si="47"/>
        <v>578</v>
      </c>
      <c r="FZ46" s="16">
        <f t="shared" si="47"/>
        <v>764</v>
      </c>
      <c r="GA46" s="53">
        <f t="shared" si="47"/>
        <v>947</v>
      </c>
      <c r="GB46" s="16">
        <f t="shared" si="47"/>
        <v>748</v>
      </c>
      <c r="GC46" s="16">
        <f t="shared" si="47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48">GF48+GF52+GF58+GF59+GF61+GF57</f>
        <v>750</v>
      </c>
      <c r="GG46" s="16">
        <f t="shared" si="48"/>
        <v>728</v>
      </c>
      <c r="GH46" s="16">
        <f t="shared" si="48"/>
        <v>1014</v>
      </c>
      <c r="GI46" s="16">
        <f t="shared" si="48"/>
        <v>1125</v>
      </c>
      <c r="GJ46" s="16">
        <f t="shared" si="48"/>
        <v>1089</v>
      </c>
      <c r="GK46" s="16">
        <f t="shared" si="48"/>
        <v>1752</v>
      </c>
      <c r="GL46" s="16">
        <f t="shared" si="48"/>
        <v>628</v>
      </c>
      <c r="GM46" s="16">
        <f t="shared" si="48"/>
        <v>1515</v>
      </c>
      <c r="GN46" s="16">
        <f t="shared" si="48"/>
        <v>1484</v>
      </c>
      <c r="GO46" s="16">
        <f t="shared" si="48"/>
        <v>1230</v>
      </c>
      <c r="GP46" s="16">
        <f t="shared" si="48"/>
        <v>704</v>
      </c>
      <c r="GQ46" s="16">
        <f t="shared" si="11"/>
        <v>14996</v>
      </c>
      <c r="GR46" s="16">
        <f t="shared" ref="GR46:HC46" si="49">GR61+GR59+GR48+GR52+GR57+GR58</f>
        <v>829</v>
      </c>
      <c r="GS46" s="16">
        <f t="shared" si="49"/>
        <v>802</v>
      </c>
      <c r="GT46" s="16">
        <f t="shared" si="49"/>
        <v>1338</v>
      </c>
      <c r="GU46" s="16">
        <f t="shared" si="49"/>
        <v>1153</v>
      </c>
      <c r="GV46" s="16">
        <f t="shared" si="49"/>
        <v>1258</v>
      </c>
      <c r="GW46" s="16">
        <f t="shared" si="49"/>
        <v>1951</v>
      </c>
      <c r="GX46" s="16">
        <f t="shared" si="49"/>
        <v>1320</v>
      </c>
      <c r="GY46" s="16">
        <f t="shared" si="49"/>
        <v>1224</v>
      </c>
      <c r="GZ46" s="16">
        <f t="shared" si="49"/>
        <v>1179</v>
      </c>
      <c r="HA46" s="16">
        <f t="shared" si="49"/>
        <v>1687</v>
      </c>
      <c r="HB46" s="16">
        <f t="shared" si="49"/>
        <v>1347</v>
      </c>
      <c r="HC46" s="16">
        <f t="shared" si="49"/>
        <v>908</v>
      </c>
      <c r="HD46" s="16">
        <f t="shared" si="15"/>
        <v>19900</v>
      </c>
      <c r="HE46" s="16">
        <f>HE61+HE59+HE48+HE52+HE57+HE58</f>
        <v>1109</v>
      </c>
      <c r="HF46" s="16">
        <f t="shared" ref="HF46:HP46" si="50">HF61+HF59+HF48+HF52+HF57+HF58</f>
        <v>895</v>
      </c>
      <c r="HG46" s="16">
        <f t="shared" si="50"/>
        <v>1961</v>
      </c>
      <c r="HH46" s="16">
        <f t="shared" si="50"/>
        <v>1231</v>
      </c>
      <c r="HI46" s="16">
        <f t="shared" si="50"/>
        <v>1367</v>
      </c>
      <c r="HJ46" s="16">
        <f t="shared" si="50"/>
        <v>3096</v>
      </c>
      <c r="HK46" s="16">
        <f t="shared" si="50"/>
        <v>788</v>
      </c>
      <c r="HL46" s="16">
        <f t="shared" si="50"/>
        <v>2967</v>
      </c>
      <c r="HM46" s="16">
        <f t="shared" si="50"/>
        <v>1734</v>
      </c>
      <c r="HN46" s="16">
        <f t="shared" si="50"/>
        <v>2018</v>
      </c>
      <c r="HO46" s="16">
        <f t="shared" si="50"/>
        <v>1342</v>
      </c>
      <c r="HP46" s="16">
        <f t="shared" si="50"/>
        <v>1392</v>
      </c>
      <c r="HQ46" s="16">
        <f t="shared" si="13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27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28"/>
        <v>18427</v>
      </c>
      <c r="IR46" s="54">
        <f t="shared" ref="IR46:IY46" si="51">SUM(IR58,IR48,IR52,IR59,IR57,IR61)</f>
        <v>1529</v>
      </c>
      <c r="IS46" s="54">
        <f t="shared" si="51"/>
        <v>1478</v>
      </c>
      <c r="IT46" s="54">
        <f t="shared" si="51"/>
        <v>2673</v>
      </c>
      <c r="IU46" s="54">
        <f t="shared" si="51"/>
        <v>1813</v>
      </c>
      <c r="IV46" s="54">
        <f t="shared" si="51"/>
        <v>2080</v>
      </c>
      <c r="IW46" s="54">
        <f t="shared" si="51"/>
        <v>896</v>
      </c>
      <c r="IX46" s="54">
        <f t="shared" si="51"/>
        <v>4203</v>
      </c>
      <c r="IY46" s="54">
        <f t="shared" si="51"/>
        <v>3755</v>
      </c>
      <c r="IZ46" s="54"/>
      <c r="JA46" s="54"/>
      <c r="JB46" s="54"/>
      <c r="JC46" s="54"/>
    </row>
    <row r="47" spans="1:263">
      <c r="A47" s="15" t="s">
        <v>327</v>
      </c>
      <c r="B47" s="39" t="s">
        <v>328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32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34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36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38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1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15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3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27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28"/>
        <v>5067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36"/>
      <c r="JA47" s="36"/>
      <c r="JB47" s="36"/>
      <c r="JC47" s="36"/>
    </row>
    <row r="48" spans="1:263">
      <c r="A48" s="15" t="s">
        <v>329</v>
      </c>
      <c r="B48" s="39" t="s">
        <v>330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32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34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36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38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1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15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3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27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28"/>
        <v>7860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36"/>
      <c r="JA48" s="36"/>
      <c r="JB48" s="36"/>
      <c r="JC48" s="36"/>
    </row>
    <row r="49" spans="1:263">
      <c r="A49" s="15" t="s">
        <v>331</v>
      </c>
      <c r="B49" s="39" t="s">
        <v>332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32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34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36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38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1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15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3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27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28"/>
        <v>8310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36"/>
      <c r="JA49" s="36"/>
      <c r="JB49" s="36"/>
      <c r="JC49" s="36"/>
    </row>
    <row r="50" spans="1:263">
      <c r="A50" s="15" t="s">
        <v>333</v>
      </c>
      <c r="B50" s="39" t="s">
        <v>334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32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34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36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38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1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15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3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27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28"/>
        <v>1696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36"/>
      <c r="JA50" s="36"/>
      <c r="JB50" s="36"/>
      <c r="JC50" s="36"/>
    </row>
    <row r="51" spans="1:263">
      <c r="A51" s="15" t="s">
        <v>335</v>
      </c>
      <c r="B51" s="39" t="s">
        <v>336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32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34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36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38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1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15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3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27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28"/>
        <v>673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36"/>
      <c r="JA51" s="36"/>
      <c r="JB51" s="36"/>
      <c r="JC51" s="36"/>
    </row>
    <row r="52" spans="1:263">
      <c r="A52" s="15" t="s">
        <v>337</v>
      </c>
      <c r="B52" s="39" t="s">
        <v>338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32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34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36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38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1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15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3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27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28"/>
        <v>1340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36"/>
      <c r="JA52" s="36"/>
      <c r="JB52" s="36"/>
      <c r="JC52" s="36"/>
    </row>
    <row r="53" spans="1:263">
      <c r="A53" s="15" t="s">
        <v>339</v>
      </c>
      <c r="B53" s="39" t="s">
        <v>340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32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34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36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38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1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15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3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27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28"/>
        <v>781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36"/>
      <c r="JA53" s="36"/>
      <c r="JB53" s="36"/>
      <c r="JC53" s="36"/>
    </row>
    <row r="54" spans="1:263">
      <c r="A54" s="15" t="s">
        <v>341</v>
      </c>
      <c r="B54" s="39" t="s">
        <v>342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32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34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36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38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1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15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3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27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28"/>
        <v>17927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36"/>
      <c r="JA54" s="36"/>
      <c r="JB54" s="36"/>
      <c r="JC54" s="36"/>
    </row>
    <row r="55" spans="1:263">
      <c r="A55" s="15" t="s">
        <v>343</v>
      </c>
      <c r="B55" s="39" t="s">
        <v>344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32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34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36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38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1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15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3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27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28"/>
        <v>596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36"/>
      <c r="JA55" s="36"/>
      <c r="JB55" s="36"/>
      <c r="JC55" s="36"/>
    </row>
    <row r="56" spans="1:263">
      <c r="A56" s="15" t="s">
        <v>345</v>
      </c>
      <c r="B56" s="39" t="s">
        <v>346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3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27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</row>
    <row r="57" spans="1:263">
      <c r="A57" s="15" t="s">
        <v>347</v>
      </c>
      <c r="B57" s="39" t="s">
        <v>348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32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34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36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38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1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15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3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27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28"/>
        <v>898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36"/>
      <c r="JA57" s="36"/>
      <c r="JB57" s="36"/>
      <c r="JC57" s="36"/>
    </row>
    <row r="58" spans="1:263">
      <c r="A58" s="15" t="s">
        <v>349</v>
      </c>
      <c r="B58" s="39" t="s">
        <v>350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32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34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36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38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1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15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3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27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28"/>
        <v>7222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36"/>
      <c r="JA58" s="36"/>
      <c r="JB58" s="36"/>
      <c r="JC58" s="36"/>
    </row>
    <row r="59" spans="1:263">
      <c r="A59" s="15" t="s">
        <v>351</v>
      </c>
      <c r="B59" s="39" t="s">
        <v>352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32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34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36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38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1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15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3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27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28"/>
        <v>803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36"/>
      <c r="JA59" s="36"/>
      <c r="JB59" s="36"/>
      <c r="JC59" s="36"/>
    </row>
    <row r="60" spans="1:263">
      <c r="A60" s="15" t="s">
        <v>353</v>
      </c>
      <c r="B60" s="39" t="s">
        <v>354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32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34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36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38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1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15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3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27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28"/>
        <v>1450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36"/>
      <c r="JA60" s="36"/>
      <c r="JB60" s="36"/>
      <c r="JC60" s="36"/>
    </row>
    <row r="61" spans="1:263">
      <c r="A61" s="15" t="s">
        <v>355</v>
      </c>
      <c r="B61" s="39" t="s">
        <v>356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32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34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36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38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1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15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3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27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28"/>
        <v>304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36"/>
      <c r="JA61" s="36"/>
      <c r="JB61" s="36"/>
      <c r="JC61" s="36"/>
    </row>
    <row r="62" spans="1:263">
      <c r="A62" s="15" t="s">
        <v>357</v>
      </c>
      <c r="B62" s="39" t="s">
        <v>358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32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34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36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38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1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15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3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27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28"/>
        <v>479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36"/>
      <c r="JA62" s="36"/>
      <c r="JB62" s="36"/>
      <c r="JC62" s="36"/>
    </row>
    <row r="63" spans="1:263">
      <c r="A63" s="15" t="s">
        <v>359</v>
      </c>
      <c r="B63" s="39" t="s">
        <v>360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32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34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36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38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1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15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3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27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28"/>
        <v>171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36"/>
      <c r="JA63" s="36"/>
      <c r="JB63" s="36"/>
      <c r="JC63" s="36"/>
    </row>
    <row r="64" spans="1:263">
      <c r="A64" s="15" t="s">
        <v>361</v>
      </c>
      <c r="B64" s="39" t="s">
        <v>362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32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34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36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38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1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15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3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27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28"/>
        <v>45513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36"/>
      <c r="JA64" s="36"/>
      <c r="JB64" s="36"/>
      <c r="JC64" s="36"/>
    </row>
    <row r="65" spans="1:263">
      <c r="A65" s="15" t="s">
        <v>363</v>
      </c>
      <c r="B65" s="39" t="s">
        <v>364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32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34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36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38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1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15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3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27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28"/>
        <v>23006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36"/>
      <c r="JA65" s="36"/>
      <c r="JB65" s="36"/>
      <c r="JC65" s="36"/>
    </row>
    <row r="66" spans="1:263">
      <c r="A66" s="15" t="s">
        <v>365</v>
      </c>
      <c r="B66" s="39" t="s">
        <v>366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32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34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36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38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1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15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3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27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28"/>
        <v>3899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36"/>
      <c r="JA66" s="36"/>
      <c r="JB66" s="36"/>
      <c r="JC66" s="36"/>
    </row>
    <row r="67" spans="1:263">
      <c r="A67" s="15" t="s">
        <v>367</v>
      </c>
      <c r="B67" s="39" t="s">
        <v>368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32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34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36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38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1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15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3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27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28"/>
        <v>205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36"/>
      <c r="JA67" s="36"/>
      <c r="JB67" s="36"/>
      <c r="JC67" s="36"/>
    </row>
    <row r="68" spans="1:263">
      <c r="A68" s="15" t="s">
        <v>369</v>
      </c>
      <c r="B68" s="39" t="s">
        <v>370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32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34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36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38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1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15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3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27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28"/>
        <v>988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36"/>
      <c r="JA68" s="36"/>
      <c r="JB68" s="36"/>
      <c r="JC68" s="36"/>
    </row>
    <row r="69" spans="1:263">
      <c r="A69" s="15" t="s">
        <v>322</v>
      </c>
      <c r="B69" s="39" t="s">
        <v>371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32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34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36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38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52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36"/>
      <c r="JA69" s="36"/>
      <c r="JB69" s="36"/>
      <c r="JC69" s="36"/>
    </row>
    <row r="70" spans="1:263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36"/>
      <c r="JA70" s="36"/>
      <c r="JB70" s="36"/>
      <c r="JC70" s="36"/>
    </row>
    <row r="71" spans="1:263" ht="17.25" thickBot="1">
      <c r="A71" s="9" t="s">
        <v>372</v>
      </c>
      <c r="B71" s="9" t="s">
        <v>373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53">SUM(EI73:EI129)</f>
        <v>65172</v>
      </c>
      <c r="EJ71" s="10">
        <f t="shared" si="53"/>
        <v>69980</v>
      </c>
      <c r="EK71" s="10">
        <f t="shared" si="53"/>
        <v>67537</v>
      </c>
      <c r="EL71" s="10">
        <f t="shared" si="53"/>
        <v>62521</v>
      </c>
      <c r="EM71" s="10">
        <f t="shared" si="53"/>
        <v>60461</v>
      </c>
      <c r="EN71" s="10">
        <f t="shared" si="53"/>
        <v>69417</v>
      </c>
      <c r="EO71" s="10">
        <f t="shared" si="53"/>
        <v>53656</v>
      </c>
      <c r="EP71" s="10">
        <f t="shared" si="53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54">SUM(EV73:EV129)</f>
        <v>69862</v>
      </c>
      <c r="EW71" s="10">
        <f t="shared" si="54"/>
        <v>69833</v>
      </c>
      <c r="EX71" s="10">
        <f t="shared" si="54"/>
        <v>69680</v>
      </c>
      <c r="EY71" s="10">
        <f t="shared" si="54"/>
        <v>63734</v>
      </c>
      <c r="EZ71" s="10">
        <f t="shared" si="54"/>
        <v>61450</v>
      </c>
      <c r="FA71" s="10">
        <f t="shared" si="54"/>
        <v>73222</v>
      </c>
      <c r="FB71" s="10">
        <f t="shared" si="54"/>
        <v>53451</v>
      </c>
      <c r="FC71" s="10">
        <f t="shared" si="54"/>
        <v>56723</v>
      </c>
      <c r="FD71" s="9">
        <f>SUM(FE71:FP71)</f>
        <v>751697</v>
      </c>
      <c r="FE71" s="10">
        <f t="shared" ref="FE71:FP71" si="55">SUM(FE73:FE129)</f>
        <v>53684</v>
      </c>
      <c r="FF71" s="10">
        <f t="shared" si="55"/>
        <v>50563</v>
      </c>
      <c r="FG71" s="10">
        <f t="shared" si="55"/>
        <v>64254</v>
      </c>
      <c r="FH71" s="10">
        <f t="shared" si="55"/>
        <v>64380</v>
      </c>
      <c r="FI71" s="10">
        <f t="shared" si="55"/>
        <v>67913</v>
      </c>
      <c r="FJ71" s="10">
        <f t="shared" si="55"/>
        <v>68721</v>
      </c>
      <c r="FK71" s="10">
        <f t="shared" si="55"/>
        <v>68670</v>
      </c>
      <c r="FL71" s="10">
        <f t="shared" si="55"/>
        <v>69868</v>
      </c>
      <c r="FM71" s="10">
        <f t="shared" si="55"/>
        <v>58516</v>
      </c>
      <c r="FN71" s="10">
        <f t="shared" si="55"/>
        <v>74359</v>
      </c>
      <c r="FO71" s="10">
        <f t="shared" si="55"/>
        <v>55122</v>
      </c>
      <c r="FP71" s="10">
        <f t="shared" si="55"/>
        <v>55647</v>
      </c>
      <c r="FQ71" s="9">
        <f>SUM(FR71:GC71)</f>
        <v>813860</v>
      </c>
      <c r="FR71" s="10">
        <f t="shared" ref="FR71:GC71" si="56">SUM(FR73:FR129)</f>
        <v>53839</v>
      </c>
      <c r="FS71" s="10">
        <f t="shared" si="56"/>
        <v>51756</v>
      </c>
      <c r="FT71" s="11">
        <f t="shared" si="56"/>
        <v>67540</v>
      </c>
      <c r="FU71" s="10">
        <f t="shared" si="56"/>
        <v>73194</v>
      </c>
      <c r="FV71" s="10">
        <f t="shared" si="56"/>
        <v>74590</v>
      </c>
      <c r="FW71" s="12">
        <f t="shared" si="56"/>
        <v>76890</v>
      </c>
      <c r="FX71" s="10">
        <f t="shared" si="56"/>
        <v>74410</v>
      </c>
      <c r="FY71" s="12">
        <f t="shared" si="56"/>
        <v>71714</v>
      </c>
      <c r="FZ71" s="10">
        <f t="shared" si="56"/>
        <v>71364</v>
      </c>
      <c r="GA71" s="12">
        <f t="shared" si="56"/>
        <v>80246</v>
      </c>
      <c r="GB71" s="10">
        <f t="shared" si="56"/>
        <v>62687</v>
      </c>
      <c r="GC71" s="10">
        <f t="shared" si="56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52"/>
        <v>876149</v>
      </c>
      <c r="GR71" s="10">
        <f t="shared" ref="GR71:HC71" si="57">SUM(GR73:GR129)</f>
        <v>58799</v>
      </c>
      <c r="GS71" s="10">
        <f t="shared" si="57"/>
        <v>60459</v>
      </c>
      <c r="GT71" s="10">
        <f t="shared" si="57"/>
        <v>69966</v>
      </c>
      <c r="GU71" s="10">
        <f t="shared" si="57"/>
        <v>81055</v>
      </c>
      <c r="GV71" s="10">
        <f t="shared" si="57"/>
        <v>81288</v>
      </c>
      <c r="GW71" s="10">
        <f t="shared" si="57"/>
        <v>80377</v>
      </c>
      <c r="GX71" s="10">
        <f t="shared" si="57"/>
        <v>76808</v>
      </c>
      <c r="GY71" s="10">
        <f t="shared" si="57"/>
        <v>74014</v>
      </c>
      <c r="GZ71" s="10">
        <f t="shared" si="57"/>
        <v>73705</v>
      </c>
      <c r="HA71" s="10">
        <f t="shared" si="57"/>
        <v>90282</v>
      </c>
      <c r="HB71" s="10">
        <f t="shared" si="57"/>
        <v>67685</v>
      </c>
      <c r="HC71" s="10">
        <f t="shared" si="57"/>
        <v>61711</v>
      </c>
      <c r="HD71" s="9">
        <f t="shared" ref="HD71:HD133" si="58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59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27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733114</v>
      </c>
      <c r="IR71" s="9">
        <f>SUM(IR73:IR129)</f>
        <v>69862</v>
      </c>
      <c r="IS71" s="9">
        <f t="shared" ref="IS71:IY71" si="60">SUM(IS73:IS128)</f>
        <v>65119</v>
      </c>
      <c r="IT71" s="9">
        <f t="shared" si="60"/>
        <v>88150</v>
      </c>
      <c r="IU71" s="9">
        <f t="shared" si="60"/>
        <v>102644</v>
      </c>
      <c r="IV71" s="9">
        <f t="shared" si="60"/>
        <v>103539</v>
      </c>
      <c r="IW71" s="9">
        <f t="shared" si="60"/>
        <v>109777</v>
      </c>
      <c r="IX71" s="9">
        <f t="shared" si="60"/>
        <v>101861</v>
      </c>
      <c r="IY71" s="9">
        <f t="shared" si="60"/>
        <v>92162</v>
      </c>
      <c r="IZ71" s="9"/>
      <c r="JA71" s="9"/>
      <c r="JB71" s="9"/>
      <c r="JC71" s="9"/>
    </row>
    <row r="72" spans="1:263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27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</row>
    <row r="73" spans="1:263">
      <c r="A73" s="50" t="s">
        <v>374</v>
      </c>
      <c r="B73" s="39" t="s">
        <v>375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61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62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63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64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52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58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59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27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28"/>
        <v>573327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36"/>
      <c r="JA73" s="36"/>
      <c r="JB73" s="36"/>
      <c r="JC73" s="36"/>
    </row>
    <row r="74" spans="1:263">
      <c r="A74" s="15" t="s">
        <v>376</v>
      </c>
      <c r="B74" s="39" t="s">
        <v>377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61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62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63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64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52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58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59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27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28"/>
        <v>112271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36"/>
      <c r="JA74" s="36"/>
      <c r="JB74" s="36"/>
      <c r="JC74" s="36"/>
    </row>
    <row r="75" spans="1:263">
      <c r="A75" s="15" t="s">
        <v>378</v>
      </c>
      <c r="B75" s="39" t="s">
        <v>379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61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62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63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64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52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58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59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27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28"/>
        <v>10084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36"/>
      <c r="JA75" s="36"/>
      <c r="JB75" s="36"/>
      <c r="JC75" s="36"/>
    </row>
    <row r="76" spans="1:263">
      <c r="A76" s="15" t="s">
        <v>380</v>
      </c>
      <c r="B76" s="39" t="s">
        <v>381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61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62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63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64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52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58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59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65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66">SUM(IR76:JC76)</f>
        <v>502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36"/>
      <c r="JA76" s="36"/>
      <c r="JB76" s="36"/>
      <c r="JC76" s="36"/>
    </row>
    <row r="77" spans="1:263">
      <c r="A77" s="15" t="s">
        <v>382</v>
      </c>
      <c r="B77" s="39" t="s">
        <v>383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61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62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63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64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52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58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59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65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66"/>
        <v>2452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36"/>
      <c r="JA77" s="36"/>
      <c r="JB77" s="36"/>
      <c r="JC77" s="36"/>
    </row>
    <row r="78" spans="1:263">
      <c r="A78" s="15" t="s">
        <v>384</v>
      </c>
      <c r="B78" s="39" t="s">
        <v>385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61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62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63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64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52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58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59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65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66"/>
        <v>102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36"/>
      <c r="JA78" s="36"/>
      <c r="JB78" s="36"/>
      <c r="JC78" s="36"/>
    </row>
    <row r="79" spans="1:263">
      <c r="A79" s="15" t="s">
        <v>386</v>
      </c>
      <c r="B79" s="39" t="s">
        <v>387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61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62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63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64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52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58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59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65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66"/>
        <v>411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36"/>
      <c r="JA79" s="36"/>
      <c r="JB79" s="36"/>
      <c r="JC79" s="36"/>
    </row>
    <row r="80" spans="1:263">
      <c r="A80" s="15" t="s">
        <v>388</v>
      </c>
      <c r="B80" s="39" t="s">
        <v>389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61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62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63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64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52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58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59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65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/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36"/>
      <c r="JA80" s="36"/>
      <c r="JB80" s="36"/>
      <c r="JC80" s="36"/>
    </row>
    <row r="81" spans="1:263">
      <c r="A81" s="50" t="s">
        <v>390</v>
      </c>
      <c r="B81" s="39" t="s">
        <v>391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61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62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63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64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52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58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59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65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66"/>
        <v>499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36"/>
      <c r="JA81" s="36"/>
      <c r="JB81" s="36"/>
      <c r="JC81" s="36"/>
    </row>
    <row r="82" spans="1:263">
      <c r="A82" s="15" t="s">
        <v>392</v>
      </c>
      <c r="B82" s="39" t="s">
        <v>393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61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62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63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64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52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58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59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65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66"/>
        <v>973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36"/>
      <c r="JA82" s="36"/>
      <c r="JB82" s="36"/>
      <c r="JC82" s="36"/>
    </row>
    <row r="83" spans="1:263">
      <c r="A83" s="15" t="s">
        <v>394</v>
      </c>
      <c r="B83" s="39" t="s">
        <v>395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61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62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63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64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52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58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59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65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66"/>
        <v>1000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36"/>
      <c r="JA83" s="36"/>
      <c r="JB83" s="36"/>
      <c r="JC83" s="36"/>
    </row>
    <row r="84" spans="1:263">
      <c r="A84" s="15" t="s">
        <v>396</v>
      </c>
      <c r="B84" s="39" t="s">
        <v>397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61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62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63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64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52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58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59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65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66"/>
        <v>70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36"/>
      <c r="JA84" s="36"/>
      <c r="JB84" s="36"/>
      <c r="JC84" s="36"/>
    </row>
    <row r="85" spans="1:263">
      <c r="A85" s="15" t="s">
        <v>398</v>
      </c>
      <c r="B85" s="39" t="s">
        <v>399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61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62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63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64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52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58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59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65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66"/>
        <v>394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36"/>
      <c r="JA85" s="36"/>
      <c r="JB85" s="36"/>
      <c r="JC85" s="36"/>
    </row>
    <row r="86" spans="1:263">
      <c r="A86" s="15" t="s">
        <v>400</v>
      </c>
      <c r="B86" s="39" t="s">
        <v>401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61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62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63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64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52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58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59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65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66"/>
        <v>51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36"/>
      <c r="JA86" s="36"/>
      <c r="JB86" s="36"/>
      <c r="JC86" s="36"/>
    </row>
    <row r="87" spans="1:263">
      <c r="A87" s="15" t="s">
        <v>402</v>
      </c>
      <c r="B87" s="39" t="s">
        <v>403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61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62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63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64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52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59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</row>
    <row r="88" spans="1:263">
      <c r="A88" s="15" t="s">
        <v>404</v>
      </c>
      <c r="B88" s="39" t="s">
        <v>405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61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62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63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64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52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58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59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65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66"/>
        <v>54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36"/>
      <c r="JA88" s="36"/>
      <c r="JB88" s="36"/>
      <c r="JC88" s="36"/>
    </row>
    <row r="89" spans="1:263">
      <c r="A89" s="15" t="s">
        <v>406</v>
      </c>
      <c r="B89" s="39" t="s">
        <v>407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61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62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63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64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52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58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59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65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/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36"/>
      <c r="JA89" s="36"/>
      <c r="JB89" s="36"/>
      <c r="JC89" s="36"/>
    </row>
    <row r="90" spans="1:263">
      <c r="A90" s="15" t="s">
        <v>408</v>
      </c>
      <c r="B90" s="39" t="s">
        <v>409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61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62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63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64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52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58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59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65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</row>
    <row r="91" spans="1:263">
      <c r="A91" s="15" t="s">
        <v>410</v>
      </c>
      <c r="B91" s="39" t="s">
        <v>411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61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62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63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64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52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58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59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65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66"/>
        <v>170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36"/>
      <c r="JA91" s="36"/>
      <c r="JB91" s="36"/>
      <c r="JC91" s="36"/>
    </row>
    <row r="92" spans="1:263">
      <c r="A92" s="15" t="s">
        <v>412</v>
      </c>
      <c r="B92" s="39" t="s">
        <v>413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61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62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63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64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52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58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59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65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66"/>
        <v>74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36"/>
      <c r="JA92" s="36"/>
      <c r="JB92" s="36"/>
      <c r="JC92" s="36"/>
    </row>
    <row r="93" spans="1:263">
      <c r="A93" s="15" t="s">
        <v>414</v>
      </c>
      <c r="B93" s="39" t="s">
        <v>415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61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62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63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64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52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58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59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65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66"/>
        <v>936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36"/>
      <c r="JA93" s="36"/>
      <c r="JB93" s="36"/>
      <c r="JC93" s="36"/>
    </row>
    <row r="94" spans="1:263">
      <c r="A94" s="15" t="s">
        <v>416</v>
      </c>
      <c r="B94" s="39" t="s">
        <v>417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61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62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63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64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52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58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59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65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66"/>
        <v>612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36"/>
      <c r="JA94" s="36"/>
      <c r="JB94" s="36"/>
      <c r="JC94" s="36"/>
    </row>
    <row r="95" spans="1:263">
      <c r="A95" s="15" t="s">
        <v>418</v>
      </c>
      <c r="B95" s="39" t="s">
        <v>419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61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62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63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64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52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58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59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65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66"/>
        <v>786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36"/>
      <c r="JA95" s="36"/>
      <c r="JB95" s="36"/>
      <c r="JC95" s="36"/>
    </row>
    <row r="96" spans="1:263">
      <c r="A96" s="15" t="s">
        <v>420</v>
      </c>
      <c r="B96" s="39" t="s">
        <v>421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61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62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63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64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52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59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</row>
    <row r="97" spans="1:263">
      <c r="A97" s="15" t="s">
        <v>422</v>
      </c>
      <c r="B97" s="39" t="s">
        <v>423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61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62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63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64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52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58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59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65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36"/>
      <c r="JA97" s="36"/>
      <c r="JB97" s="36"/>
      <c r="JC97" s="36"/>
    </row>
    <row r="98" spans="1:263">
      <c r="A98" s="15" t="s">
        <v>424</v>
      </c>
      <c r="B98" s="39" t="s">
        <v>425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61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62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63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64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52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58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59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36"/>
      <c r="JA98" s="36"/>
      <c r="JB98" s="36"/>
      <c r="JC98" s="36"/>
    </row>
    <row r="99" spans="1:263">
      <c r="A99" s="15" t="s">
        <v>426</v>
      </c>
      <c r="B99" s="39" t="s">
        <v>1269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61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62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63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64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52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59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67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36"/>
      <c r="JA99" s="36"/>
      <c r="JB99" s="36"/>
      <c r="JC99" s="36"/>
    </row>
    <row r="100" spans="1:263">
      <c r="A100" s="15" t="s">
        <v>427</v>
      </c>
      <c r="B100" s="39" t="s">
        <v>428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61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62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63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64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52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59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</row>
    <row r="101" spans="1:263">
      <c r="A101" s="15" t="s">
        <v>429</v>
      </c>
      <c r="B101" s="39" t="s">
        <v>430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61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62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63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64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52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58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59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65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66"/>
        <v>164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36"/>
      <c r="JA101" s="36"/>
      <c r="JB101" s="36"/>
      <c r="JC101" s="36"/>
    </row>
    <row r="102" spans="1:263">
      <c r="A102" s="15" t="s">
        <v>431</v>
      </c>
      <c r="B102" s="39" t="s">
        <v>432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61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62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63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64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52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59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</row>
    <row r="103" spans="1:263">
      <c r="A103" s="15" t="s">
        <v>433</v>
      </c>
      <c r="B103" s="39" t="s">
        <v>434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61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62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63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64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52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59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</row>
    <row r="104" spans="1:263">
      <c r="A104" s="15" t="s">
        <v>435</v>
      </c>
      <c r="B104" s="39" t="s">
        <v>436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61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62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63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64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52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59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</row>
    <row r="105" spans="1:263">
      <c r="A105" s="15" t="s">
        <v>437</v>
      </c>
      <c r="B105" s="39" t="s">
        <v>438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61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62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63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64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52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58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59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65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66"/>
        <v>11516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36"/>
      <c r="JA105" s="36"/>
      <c r="JB105" s="36"/>
      <c r="JC105" s="36"/>
    </row>
    <row r="106" spans="1:263">
      <c r="A106" s="15" t="s">
        <v>439</v>
      </c>
      <c r="B106" s="39" t="s">
        <v>440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61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62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63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64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52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58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59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65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66"/>
        <v>3225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36"/>
      <c r="JA106" s="36"/>
      <c r="JB106" s="36"/>
      <c r="JC106" s="36"/>
    </row>
    <row r="107" spans="1:263">
      <c r="A107" s="15" t="s">
        <v>441</v>
      </c>
      <c r="B107" s="39" t="s">
        <v>442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61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62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63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64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52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58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59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65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66"/>
        <v>2865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36"/>
      <c r="JA107" s="36"/>
      <c r="JB107" s="36"/>
      <c r="JC107" s="36"/>
    </row>
    <row r="108" spans="1:263">
      <c r="A108" s="15" t="s">
        <v>443</v>
      </c>
      <c r="B108" s="39" t="s">
        <v>444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61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62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63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64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52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58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59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65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66"/>
        <v>276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36"/>
      <c r="JA108" s="36"/>
      <c r="JB108" s="36"/>
      <c r="JC108" s="36"/>
    </row>
    <row r="109" spans="1:263">
      <c r="A109" s="15" t="s">
        <v>445</v>
      </c>
      <c r="B109" s="39" t="s">
        <v>446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61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62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63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64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52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58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59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65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66"/>
        <v>365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36"/>
      <c r="JA109" s="36"/>
      <c r="JB109" s="36"/>
      <c r="JC109" s="36"/>
    </row>
    <row r="110" spans="1:263">
      <c r="A110" s="15" t="s">
        <v>447</v>
      </c>
      <c r="B110" s="39" t="s">
        <v>448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61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62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63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64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52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58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59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65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66"/>
        <v>2737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36"/>
      <c r="JA110" s="36"/>
      <c r="JB110" s="36"/>
      <c r="JC110" s="36"/>
    </row>
    <row r="111" spans="1:263">
      <c r="A111" s="15" t="s">
        <v>449</v>
      </c>
      <c r="B111" s="39" t="s">
        <v>450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61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62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63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64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52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58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59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65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66"/>
        <v>1236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36"/>
      <c r="JA111" s="36"/>
      <c r="JB111" s="36"/>
      <c r="JC111" s="36"/>
    </row>
    <row r="112" spans="1:263">
      <c r="A112" s="15" t="s">
        <v>451</v>
      </c>
      <c r="B112" s="39" t="s">
        <v>452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61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62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63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64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52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58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59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65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66"/>
        <v>426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36"/>
      <c r="JA112" s="36"/>
      <c r="JB112" s="36"/>
      <c r="JC112" s="36"/>
    </row>
    <row r="113" spans="1:263">
      <c r="A113" s="15" t="s">
        <v>453</v>
      </c>
      <c r="B113" s="39" t="s">
        <v>454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61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62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63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64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52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58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59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65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66"/>
        <v>222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36"/>
      <c r="JA113" s="36"/>
      <c r="JB113" s="36"/>
      <c r="JC113" s="36"/>
    </row>
    <row r="114" spans="1:263">
      <c r="A114" s="15" t="s">
        <v>455</v>
      </c>
      <c r="B114" s="39" t="s">
        <v>456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61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62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63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64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52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58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59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65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66"/>
        <v>3905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36"/>
      <c r="JA114" s="36"/>
      <c r="JB114" s="36"/>
      <c r="JC114" s="36"/>
    </row>
    <row r="115" spans="1:263">
      <c r="A115" s="15" t="s">
        <v>457</v>
      </c>
      <c r="B115" s="39" t="s">
        <v>458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61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62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63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64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52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58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59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65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66"/>
        <v>1093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36"/>
      <c r="JA115" s="36"/>
      <c r="JB115" s="36"/>
      <c r="JC115" s="36"/>
    </row>
    <row r="116" spans="1:263">
      <c r="A116" s="15" t="s">
        <v>459</v>
      </c>
      <c r="B116" s="39" t="s">
        <v>460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61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62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63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64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52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58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59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65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/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36"/>
      <c r="JA116" s="36"/>
      <c r="JB116" s="36"/>
      <c r="JC116" s="36"/>
    </row>
    <row r="117" spans="1:263">
      <c r="A117" s="15" t="s">
        <v>461</v>
      </c>
      <c r="B117" s="39" t="s">
        <v>462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61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62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63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64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52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59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</row>
    <row r="118" spans="1:263">
      <c r="A118" s="15" t="s">
        <v>463</v>
      </c>
      <c r="B118" s="39" t="s">
        <v>464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61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62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63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64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52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58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59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65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66"/>
        <v>83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36"/>
      <c r="JA118" s="36"/>
      <c r="JB118" s="36"/>
      <c r="JC118" s="36"/>
    </row>
    <row r="119" spans="1:263">
      <c r="A119" s="15" t="s">
        <v>465</v>
      </c>
      <c r="B119" s="39" t="s">
        <v>466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61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62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63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64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52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59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</row>
    <row r="120" spans="1:263">
      <c r="A120" s="15" t="s">
        <v>467</v>
      </c>
      <c r="B120" s="39" t="s">
        <v>467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59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</row>
    <row r="121" spans="1:263">
      <c r="A121" s="15" t="s">
        <v>468</v>
      </c>
      <c r="B121" s="39" t="s">
        <v>469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61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62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63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64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52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59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</row>
    <row r="122" spans="1:263">
      <c r="A122" s="15" t="s">
        <v>470</v>
      </c>
      <c r="B122" s="39" t="s">
        <v>471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61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62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63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64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52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59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</row>
    <row r="123" spans="1:263">
      <c r="A123" s="15" t="s">
        <v>472</v>
      </c>
      <c r="B123" s="39" t="s">
        <v>473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61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62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63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64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52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59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</row>
    <row r="124" spans="1:263">
      <c r="A124" s="15" t="s">
        <v>474</v>
      </c>
      <c r="B124" s="39" t="s">
        <v>475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61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62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63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64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52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59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</row>
    <row r="125" spans="1:263">
      <c r="A125" s="15" t="s">
        <v>476</v>
      </c>
      <c r="B125" s="39" t="s">
        <v>477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61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62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63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64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52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59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</row>
    <row r="126" spans="1:263">
      <c r="A126" s="15" t="s">
        <v>478</v>
      </c>
      <c r="B126" s="39" t="s">
        <v>479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61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62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63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64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52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59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</row>
    <row r="127" spans="1:263">
      <c r="A127" s="15" t="s">
        <v>480</v>
      </c>
      <c r="B127" s="39" t="s">
        <v>481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61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62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63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64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52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59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</row>
    <row r="128" spans="1:263">
      <c r="A128" s="60" t="s">
        <v>482</v>
      </c>
      <c r="B128" s="39" t="s">
        <v>483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61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62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63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64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52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59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36"/>
      <c r="JA128" s="36"/>
      <c r="JB128" s="36"/>
      <c r="JC128" s="36"/>
    </row>
    <row r="129" spans="1:263">
      <c r="A129" s="61" t="s">
        <v>484</v>
      </c>
      <c r="B129" s="39" t="s">
        <v>485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61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62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63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64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52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58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59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</row>
    <row r="130" spans="1:263" ht="17.25" thickBot="1">
      <c r="A130" s="9" t="s">
        <v>486</v>
      </c>
      <c r="B130" s="9" t="s">
        <v>487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68">SUM(CQ132:CQ192)-CQ180-CQ181</f>
        <v>498096</v>
      </c>
      <c r="CR130" s="10">
        <f t="shared" si="68"/>
        <v>40550</v>
      </c>
      <c r="CS130" s="10">
        <f t="shared" si="68"/>
        <v>37709</v>
      </c>
      <c r="CT130" s="10">
        <f t="shared" si="68"/>
        <v>41854</v>
      </c>
      <c r="CU130" s="10">
        <f t="shared" si="68"/>
        <v>44981</v>
      </c>
      <c r="CV130" s="10">
        <f t="shared" si="68"/>
        <v>42757</v>
      </c>
      <c r="CW130" s="10">
        <f t="shared" si="68"/>
        <v>40776</v>
      </c>
      <c r="CX130" s="10">
        <f t="shared" si="68"/>
        <v>40438</v>
      </c>
      <c r="CY130" s="10">
        <f t="shared" si="68"/>
        <v>39663</v>
      </c>
      <c r="CZ130" s="10">
        <f t="shared" si="68"/>
        <v>39188</v>
      </c>
      <c r="DA130" s="10">
        <f t="shared" si="68"/>
        <v>49321</v>
      </c>
      <c r="DB130" s="10">
        <f t="shared" si="68"/>
        <v>42865</v>
      </c>
      <c r="DC130" s="10">
        <f t="shared" si="68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69">SUM(ED132:ED179,ED182:ED187)</f>
        <v>559432</v>
      </c>
      <c r="EE130" s="10">
        <f t="shared" si="69"/>
        <v>43058</v>
      </c>
      <c r="EF130" s="10">
        <f t="shared" si="69"/>
        <v>36951</v>
      </c>
      <c r="EG130" s="10">
        <f t="shared" si="69"/>
        <v>48436</v>
      </c>
      <c r="EH130" s="10">
        <f t="shared" si="69"/>
        <v>49188</v>
      </c>
      <c r="EI130" s="10">
        <f t="shared" si="69"/>
        <v>47624</v>
      </c>
      <c r="EJ130" s="10">
        <f t="shared" si="69"/>
        <v>44015</v>
      </c>
      <c r="EK130" s="10">
        <f t="shared" si="69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61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70">SUM(EU132:EU179,EU182:EU187)</f>
        <v>50614</v>
      </c>
      <c r="EV130" s="10">
        <f t="shared" si="70"/>
        <v>48854</v>
      </c>
      <c r="EW130" s="10">
        <f t="shared" si="70"/>
        <v>49212</v>
      </c>
      <c r="EX130" s="10">
        <f t="shared" si="70"/>
        <v>52788</v>
      </c>
      <c r="EY130" s="10">
        <f t="shared" si="70"/>
        <v>50332</v>
      </c>
      <c r="EZ130" s="10">
        <f t="shared" si="70"/>
        <v>49616</v>
      </c>
      <c r="FA130" s="10">
        <f t="shared" si="70"/>
        <v>57466</v>
      </c>
      <c r="FB130" s="10">
        <f t="shared" si="70"/>
        <v>50028</v>
      </c>
      <c r="FC130" s="10">
        <f t="shared" si="70"/>
        <v>45203</v>
      </c>
      <c r="FD130" s="9">
        <f t="shared" si="62"/>
        <v>597762</v>
      </c>
      <c r="FE130" s="10">
        <f t="shared" ref="FE130:FJ130" si="71">SUM(FE132:FE179,FE182:FE187)</f>
        <v>49254</v>
      </c>
      <c r="FF130" s="10">
        <f t="shared" si="71"/>
        <v>44461</v>
      </c>
      <c r="FG130" s="10">
        <f t="shared" si="71"/>
        <v>55576</v>
      </c>
      <c r="FH130" s="10">
        <f t="shared" si="71"/>
        <v>49115</v>
      </c>
      <c r="FI130" s="10">
        <f t="shared" si="71"/>
        <v>48850</v>
      </c>
      <c r="FJ130" s="10">
        <f t="shared" si="71"/>
        <v>52045</v>
      </c>
      <c r="FK130" s="10">
        <f t="shared" ref="FK130:FP130" si="72">SUM(FK132:FK179,FK182:FK191)</f>
        <v>47748</v>
      </c>
      <c r="FL130" s="10">
        <f t="shared" si="72"/>
        <v>49664</v>
      </c>
      <c r="FM130" s="10">
        <f t="shared" si="72"/>
        <v>45223</v>
      </c>
      <c r="FN130" s="10">
        <f t="shared" si="72"/>
        <v>56093</v>
      </c>
      <c r="FO130" s="10">
        <f t="shared" si="72"/>
        <v>49421</v>
      </c>
      <c r="FP130" s="10">
        <f t="shared" si="72"/>
        <v>50312</v>
      </c>
      <c r="FQ130" s="9">
        <f t="shared" si="63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73">SUM(FV132:FV179,FV182:FV191)</f>
        <v>56233</v>
      </c>
      <c r="FW130" s="12">
        <f t="shared" si="73"/>
        <v>56562</v>
      </c>
      <c r="FX130" s="10">
        <f t="shared" si="73"/>
        <v>58074</v>
      </c>
      <c r="FY130" s="12">
        <f t="shared" si="73"/>
        <v>58215</v>
      </c>
      <c r="FZ130" s="10">
        <f t="shared" si="73"/>
        <v>52815</v>
      </c>
      <c r="GA130" s="12">
        <f t="shared" si="73"/>
        <v>69465</v>
      </c>
      <c r="GB130" s="10">
        <f t="shared" si="73"/>
        <v>56496</v>
      </c>
      <c r="GC130" s="10">
        <f t="shared" si="73"/>
        <v>43288</v>
      </c>
      <c r="GD130" s="9">
        <f t="shared" si="64"/>
        <v>681025</v>
      </c>
      <c r="GE130" s="10">
        <f t="shared" ref="GE130:GL130" si="74">SUM(GE132:GE179,GE182:GE191)</f>
        <v>49726</v>
      </c>
      <c r="GF130" s="10">
        <f t="shared" si="74"/>
        <v>47609</v>
      </c>
      <c r="GG130" s="10">
        <f t="shared" si="74"/>
        <v>59035</v>
      </c>
      <c r="GH130" s="10">
        <f t="shared" si="74"/>
        <v>58801</v>
      </c>
      <c r="GI130" s="10">
        <f t="shared" si="74"/>
        <v>58762</v>
      </c>
      <c r="GJ130" s="10">
        <f t="shared" si="74"/>
        <v>54380</v>
      </c>
      <c r="GK130" s="10">
        <f t="shared" si="74"/>
        <v>56778</v>
      </c>
      <c r="GL130" s="10">
        <f t="shared" si="74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52"/>
        <v>717314</v>
      </c>
      <c r="GR130" s="10">
        <f t="shared" ref="GR130:HA130" si="75">SUM(GR132:GR179,GR182:GR191)</f>
        <v>53026</v>
      </c>
      <c r="GS130" s="10">
        <f t="shared" si="75"/>
        <v>53020</v>
      </c>
      <c r="GT130" s="10">
        <f t="shared" si="75"/>
        <v>58305</v>
      </c>
      <c r="GU130" s="10">
        <f t="shared" si="75"/>
        <v>62755</v>
      </c>
      <c r="GV130" s="10">
        <f t="shared" si="75"/>
        <v>61423</v>
      </c>
      <c r="GW130" s="10">
        <f t="shared" si="75"/>
        <v>59491</v>
      </c>
      <c r="GX130" s="10">
        <f t="shared" si="75"/>
        <v>61209</v>
      </c>
      <c r="GY130" s="10">
        <f t="shared" si="75"/>
        <v>60853</v>
      </c>
      <c r="GZ130" s="10">
        <f t="shared" si="75"/>
        <v>60920</v>
      </c>
      <c r="HA130" s="10">
        <f t="shared" si="75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58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76">SUM(HS132:HS179,HS182:HS192)</f>
        <v>54975</v>
      </c>
      <c r="HT130" s="13">
        <f t="shared" si="76"/>
        <v>73272</v>
      </c>
      <c r="HU130" s="13">
        <f t="shared" si="76"/>
        <v>76690</v>
      </c>
      <c r="HV130" s="13">
        <f t="shared" si="76"/>
        <v>73554</v>
      </c>
      <c r="HW130" s="13">
        <f t="shared" si="76"/>
        <v>74808</v>
      </c>
      <c r="HX130" s="13">
        <f t="shared" si="76"/>
        <v>76260</v>
      </c>
      <c r="HY130" s="13">
        <f t="shared" si="76"/>
        <v>78713</v>
      </c>
      <c r="HZ130" s="13">
        <f t="shared" si="76"/>
        <v>75356</v>
      </c>
      <c r="IA130" s="13">
        <f t="shared" si="76"/>
        <v>82352</v>
      </c>
      <c r="IB130" s="13">
        <f t="shared" si="76"/>
        <v>68881</v>
      </c>
      <c r="IC130" s="13">
        <f t="shared" si="76"/>
        <v>53773</v>
      </c>
      <c r="ID130" s="9">
        <f t="shared" si="65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617449</v>
      </c>
      <c r="IR130" s="9">
        <f>SUM(IR131:IR179,IR182:IR191)</f>
        <v>60668</v>
      </c>
      <c r="IS130" s="9">
        <f t="shared" ref="IS130:IY130" si="77">SUM(IS132:IS179,IS182:IS189)</f>
        <v>57073</v>
      </c>
      <c r="IT130" s="9">
        <f t="shared" si="77"/>
        <v>80279</v>
      </c>
      <c r="IU130" s="9">
        <f t="shared" si="77"/>
        <v>83119</v>
      </c>
      <c r="IV130" s="9">
        <f t="shared" si="77"/>
        <v>85149</v>
      </c>
      <c r="IW130" s="9">
        <f t="shared" si="77"/>
        <v>80062</v>
      </c>
      <c r="IX130" s="9">
        <f t="shared" si="77"/>
        <v>84081</v>
      </c>
      <c r="IY130" s="9">
        <f t="shared" si="77"/>
        <v>87018</v>
      </c>
      <c r="IZ130" s="9"/>
      <c r="JA130" s="9"/>
      <c r="JB130" s="9"/>
      <c r="JC130" s="9"/>
    </row>
    <row r="131" spans="1:263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59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36"/>
      <c r="JA131" s="36"/>
      <c r="JB131" s="36"/>
      <c r="JC131" s="36"/>
    </row>
    <row r="132" spans="1:263">
      <c r="A132" s="50" t="s">
        <v>488</v>
      </c>
      <c r="B132" s="39" t="s">
        <v>489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78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52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58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59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65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66"/>
        <v>90309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36"/>
      <c r="JA132" s="36"/>
      <c r="JB132" s="36"/>
      <c r="JC132" s="36"/>
    </row>
    <row r="133" spans="1:263">
      <c r="A133" s="15" t="s">
        <v>490</v>
      </c>
      <c r="B133" s="39" t="s">
        <v>491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78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79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58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59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65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66"/>
        <v>72911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36"/>
      <c r="JA133" s="36"/>
      <c r="JB133" s="36"/>
      <c r="JC133" s="36"/>
    </row>
    <row r="134" spans="1:263">
      <c r="A134" s="15" t="s">
        <v>492</v>
      </c>
      <c r="B134" s="39" t="s">
        <v>493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78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59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36"/>
      <c r="JA134" s="36"/>
      <c r="JB134" s="36"/>
      <c r="JC134" s="36"/>
    </row>
    <row r="135" spans="1:263">
      <c r="A135" s="15" t="s">
        <v>494</v>
      </c>
      <c r="B135" s="39" t="s">
        <v>495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80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78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81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82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79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83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84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65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66"/>
        <v>61464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36"/>
      <c r="JA135" s="36"/>
      <c r="JB135" s="36"/>
      <c r="JC135" s="36"/>
    </row>
    <row r="136" spans="1:263">
      <c r="A136" s="15" t="s">
        <v>496</v>
      </c>
      <c r="B136" s="39" t="s">
        <v>497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80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78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81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82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79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83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84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65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66"/>
        <v>22007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36"/>
      <c r="JA136" s="36"/>
      <c r="JB136" s="36"/>
      <c r="JC136" s="36"/>
    </row>
    <row r="137" spans="1:263">
      <c r="A137" s="15" t="s">
        <v>498</v>
      </c>
      <c r="B137" s="39" t="s">
        <v>499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80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78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81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82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79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83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84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65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66"/>
        <v>11593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36"/>
      <c r="JA137" s="36"/>
      <c r="JB137" s="36"/>
      <c r="JC137" s="36"/>
    </row>
    <row r="138" spans="1:263">
      <c r="A138" s="15" t="s">
        <v>500</v>
      </c>
      <c r="B138" s="39" t="s">
        <v>501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80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78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81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82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79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83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84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65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66"/>
        <v>9567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36"/>
      <c r="JA138" s="36"/>
      <c r="JB138" s="36"/>
      <c r="JC138" s="36"/>
    </row>
    <row r="139" spans="1:263">
      <c r="A139" s="15" t="s">
        <v>502</v>
      </c>
      <c r="B139" s="39" t="s">
        <v>503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80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78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81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82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79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83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84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65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66"/>
        <v>41351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36"/>
      <c r="JA139" s="36"/>
      <c r="JB139" s="36"/>
      <c r="JC139" s="36"/>
    </row>
    <row r="140" spans="1:263">
      <c r="A140" s="15" t="s">
        <v>504</v>
      </c>
      <c r="B140" s="39" t="s">
        <v>505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80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78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81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82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79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83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84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85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86">SUM(IR140:JC140)</f>
        <v>7511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36"/>
      <c r="JA140" s="36"/>
      <c r="JB140" s="36"/>
      <c r="JC140" s="36"/>
    </row>
    <row r="141" spans="1:263">
      <c r="A141" s="15" t="s">
        <v>506</v>
      </c>
      <c r="B141" s="39" t="s">
        <v>507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80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78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81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82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79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83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84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85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86"/>
        <v>12113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36"/>
      <c r="JA141" s="36"/>
      <c r="JB141" s="36"/>
      <c r="JC141" s="36"/>
    </row>
    <row r="142" spans="1:263">
      <c r="A142" s="15" t="s">
        <v>508</v>
      </c>
      <c r="B142" s="39" t="s">
        <v>509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80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78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81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82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79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83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84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85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86"/>
        <v>7255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36"/>
      <c r="JA142" s="36"/>
      <c r="JB142" s="36"/>
      <c r="JC142" s="36"/>
    </row>
    <row r="143" spans="1:263">
      <c r="A143" s="15" t="s">
        <v>510</v>
      </c>
      <c r="B143" s="39" t="s">
        <v>511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80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78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81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82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79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83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84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85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86"/>
        <v>7409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36"/>
      <c r="JA143" s="36"/>
      <c r="JB143" s="36"/>
      <c r="JC143" s="36"/>
    </row>
    <row r="144" spans="1:263">
      <c r="A144" s="15" t="s">
        <v>512</v>
      </c>
      <c r="B144" s="39" t="s">
        <v>513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80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78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81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82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79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83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84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85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86"/>
        <v>15307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36"/>
      <c r="JA144" s="36"/>
      <c r="JB144" s="36"/>
      <c r="JC144" s="36"/>
    </row>
    <row r="145" spans="1:263">
      <c r="A145" s="15" t="s">
        <v>514</v>
      </c>
      <c r="B145" s="39" t="s">
        <v>515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80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78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81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82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79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83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84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85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86"/>
        <v>7193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36"/>
      <c r="JA145" s="36"/>
      <c r="JB145" s="36"/>
      <c r="JC145" s="36"/>
    </row>
    <row r="146" spans="1:263">
      <c r="A146" s="15" t="s">
        <v>516</v>
      </c>
      <c r="B146" s="39" t="s">
        <v>517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80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78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81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82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79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83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84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85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86"/>
        <v>7463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36"/>
      <c r="JA146" s="36"/>
      <c r="JB146" s="36"/>
      <c r="JC146" s="36"/>
    </row>
    <row r="147" spans="1:263">
      <c r="A147" s="15" t="s">
        <v>518</v>
      </c>
      <c r="B147" s="39" t="s">
        <v>519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80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78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81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82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79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83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84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85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86"/>
        <v>8251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36"/>
      <c r="JA147" s="36"/>
      <c r="JB147" s="36"/>
      <c r="JC147" s="36"/>
    </row>
    <row r="148" spans="1:263">
      <c r="A148" s="15" t="s">
        <v>520</v>
      </c>
      <c r="B148" s="39" t="s">
        <v>521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80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78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81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82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79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83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84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85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86"/>
        <v>5137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36"/>
      <c r="JA148" s="36"/>
      <c r="JB148" s="36"/>
      <c r="JC148" s="36"/>
    </row>
    <row r="149" spans="1:263">
      <c r="A149" s="15" t="s">
        <v>522</v>
      </c>
      <c r="B149" s="39" t="s">
        <v>523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80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78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81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82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79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83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84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85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86"/>
        <v>437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36"/>
      <c r="JA149" s="36"/>
      <c r="JB149" s="36"/>
      <c r="JC149" s="36"/>
    </row>
    <row r="150" spans="1:263">
      <c r="A150" s="15" t="s">
        <v>524</v>
      </c>
      <c r="B150" s="39" t="s">
        <v>525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80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78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81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82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79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83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84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85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/>
      <c r="IR150" s="36">
        <v>1</v>
      </c>
      <c r="IS150" s="36"/>
      <c r="IT150" s="36">
        <v>0</v>
      </c>
      <c r="IU150" s="36"/>
      <c r="IV150" s="36">
        <v>1</v>
      </c>
      <c r="IW150" s="36">
        <v>3</v>
      </c>
      <c r="IX150" s="36"/>
      <c r="IY150" s="36">
        <v>0</v>
      </c>
      <c r="IZ150" s="36"/>
      <c r="JA150" s="36"/>
      <c r="JB150" s="36"/>
      <c r="JC150" s="36"/>
    </row>
    <row r="151" spans="1:263">
      <c r="A151" s="15" t="s">
        <v>526</v>
      </c>
      <c r="B151" s="39" t="s">
        <v>527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80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78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81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82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79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83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84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85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86"/>
        <v>140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36"/>
      <c r="JA151" s="36"/>
      <c r="JB151" s="36"/>
      <c r="JC151" s="36"/>
    </row>
    <row r="152" spans="1:263">
      <c r="A152" s="15" t="s">
        <v>528</v>
      </c>
      <c r="B152" s="39" t="s">
        <v>529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80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78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81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82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79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83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84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85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86"/>
        <v>316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36"/>
      <c r="JA152" s="36"/>
      <c r="JB152" s="36"/>
      <c r="JC152" s="36"/>
    </row>
    <row r="153" spans="1:263">
      <c r="A153" s="15" t="s">
        <v>530</v>
      </c>
      <c r="B153" s="39" t="s">
        <v>531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80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78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81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82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79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83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84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85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86"/>
        <v>51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36"/>
      <c r="JA153" s="36"/>
      <c r="JB153" s="36"/>
      <c r="JC153" s="36"/>
    </row>
    <row r="154" spans="1:263">
      <c r="A154" s="15" t="s">
        <v>532</v>
      </c>
      <c r="B154" s="39" t="s">
        <v>533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80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78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81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82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79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83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84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85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/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36"/>
      <c r="JA154" s="36"/>
      <c r="JB154" s="36"/>
      <c r="JC154" s="36"/>
    </row>
    <row r="155" spans="1:263">
      <c r="A155" s="50" t="s">
        <v>534</v>
      </c>
      <c r="B155" s="39" t="s">
        <v>535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80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78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81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82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79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84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36"/>
      <c r="JA155" s="36"/>
      <c r="JB155" s="36"/>
      <c r="JC155" s="36"/>
    </row>
    <row r="156" spans="1:263">
      <c r="A156" s="15" t="s">
        <v>536</v>
      </c>
      <c r="B156" s="39" t="s">
        <v>537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80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78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81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82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79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84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85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36"/>
      <c r="JA156" s="36"/>
      <c r="JB156" s="36"/>
      <c r="JC156" s="36"/>
    </row>
    <row r="157" spans="1:263">
      <c r="A157" s="15" t="s">
        <v>538</v>
      </c>
      <c r="B157" s="39" t="s">
        <v>539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540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80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78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81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82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79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83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84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85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/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36"/>
      <c r="JA157" s="36"/>
      <c r="JB157" s="36"/>
      <c r="JC157" s="36"/>
    </row>
    <row r="158" spans="1:263">
      <c r="A158" s="15" t="s">
        <v>541</v>
      </c>
      <c r="B158" s="39" t="s">
        <v>542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80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78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81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82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79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83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84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85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86"/>
        <v>15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36"/>
      <c r="JA158" s="36"/>
      <c r="JB158" s="36"/>
      <c r="JC158" s="36"/>
    </row>
    <row r="159" spans="1:263">
      <c r="A159" s="15" t="s">
        <v>543</v>
      </c>
      <c r="B159" s="39" t="s">
        <v>544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80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78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81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82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79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84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36"/>
      <c r="JA159" s="36"/>
      <c r="JB159" s="36"/>
      <c r="JC159" s="36"/>
    </row>
    <row r="160" spans="1:263">
      <c r="A160" s="15" t="s">
        <v>545</v>
      </c>
      <c r="B160" s="39" t="s">
        <v>546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80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78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81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82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79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83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84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85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86"/>
        <v>1378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36"/>
      <c r="JA160" s="36"/>
      <c r="JB160" s="36"/>
      <c r="JC160" s="36"/>
    </row>
    <row r="161" spans="1:263">
      <c r="A161" s="15" t="s">
        <v>547</v>
      </c>
      <c r="B161" s="39" t="s">
        <v>548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80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78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81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82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79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83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84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85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86"/>
        <v>1398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36"/>
      <c r="JA161" s="36"/>
      <c r="JB161" s="36"/>
      <c r="JC161" s="36"/>
    </row>
    <row r="162" spans="1:263">
      <c r="A162" s="15" t="s">
        <v>549</v>
      </c>
      <c r="B162" s="39" t="s">
        <v>550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80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78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81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82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79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83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84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85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86"/>
        <v>581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36"/>
      <c r="JA162" s="36"/>
      <c r="JB162" s="36"/>
      <c r="JC162" s="36"/>
    </row>
    <row r="163" spans="1:263">
      <c r="A163" s="15" t="s">
        <v>551</v>
      </c>
      <c r="B163" s="39" t="s">
        <v>552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80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78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81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82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79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83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84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85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86"/>
        <v>183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36"/>
      <c r="JA163" s="36"/>
      <c r="JB163" s="36"/>
      <c r="JC163" s="36"/>
    </row>
    <row r="164" spans="1:263">
      <c r="A164" s="15" t="s">
        <v>553</v>
      </c>
      <c r="B164" s="39" t="s">
        <v>554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80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78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81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82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79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83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84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85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86"/>
        <v>770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36"/>
      <c r="JA164" s="36"/>
      <c r="JB164" s="36"/>
      <c r="JC164" s="36"/>
    </row>
    <row r="165" spans="1:263">
      <c r="A165" s="15" t="s">
        <v>555</v>
      </c>
      <c r="B165" s="39" t="s">
        <v>556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80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78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81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82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79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83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84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85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86"/>
        <v>5433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36"/>
      <c r="JA165" s="36"/>
      <c r="JB165" s="36"/>
      <c r="JC165" s="36"/>
    </row>
    <row r="166" spans="1:263">
      <c r="A166" s="50" t="s">
        <v>557</v>
      </c>
      <c r="B166" s="39" t="s">
        <v>558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80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78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81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82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79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83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84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85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86"/>
        <v>298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36"/>
      <c r="JA166" s="36"/>
      <c r="JB166" s="36"/>
      <c r="JC166" s="36"/>
    </row>
    <row r="167" spans="1:263">
      <c r="A167" s="15" t="s">
        <v>559</v>
      </c>
      <c r="B167" s="39" t="s">
        <v>560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80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78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81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82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79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83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84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85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86"/>
        <v>124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36"/>
      <c r="JA167" s="36"/>
      <c r="JB167" s="36"/>
      <c r="JC167" s="36"/>
    </row>
    <row r="168" spans="1:263">
      <c r="A168" s="50" t="s">
        <v>561</v>
      </c>
      <c r="B168" s="39" t="s">
        <v>562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80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78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81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82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79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83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84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85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/>
      <c r="IR168" s="36"/>
      <c r="IS168" s="36"/>
      <c r="IT168" s="36"/>
      <c r="IU168" s="36"/>
      <c r="IV168" s="36"/>
      <c r="IW168" s="36"/>
      <c r="IX168" s="36"/>
      <c r="IY168" s="36"/>
      <c r="IZ168" s="36"/>
      <c r="JA168" s="36"/>
      <c r="JB168" s="36"/>
      <c r="JC168" s="36"/>
    </row>
    <row r="169" spans="1:263">
      <c r="A169" s="15" t="s">
        <v>563</v>
      </c>
      <c r="B169" s="39" t="s">
        <v>564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80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78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81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82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79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83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84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85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86"/>
        <v>1551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36"/>
      <c r="JA169" s="36"/>
      <c r="JB169" s="36"/>
      <c r="JC169" s="36"/>
    </row>
    <row r="170" spans="1:263">
      <c r="A170" s="15" t="s">
        <v>565</v>
      </c>
      <c r="B170" s="39" t="s">
        <v>566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80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78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81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82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79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83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84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85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86"/>
        <v>3844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36"/>
      <c r="JA170" s="36"/>
      <c r="JB170" s="36"/>
      <c r="JC170" s="36"/>
    </row>
    <row r="171" spans="1:263">
      <c r="A171" s="15" t="s">
        <v>567</v>
      </c>
      <c r="B171" s="39" t="s">
        <v>568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80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78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81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82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79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83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84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85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/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36"/>
      <c r="JA171" s="36"/>
      <c r="JB171" s="36"/>
      <c r="JC171" s="36"/>
    </row>
    <row r="172" spans="1:263">
      <c r="A172" s="15" t="s">
        <v>569</v>
      </c>
      <c r="B172" s="39" t="s">
        <v>570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80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78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81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82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79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83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84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85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86"/>
        <v>11471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36"/>
      <c r="JA172" s="36"/>
      <c r="JB172" s="36"/>
      <c r="JC172" s="36"/>
    </row>
    <row r="173" spans="1:263">
      <c r="A173" s="15" t="s">
        <v>571</v>
      </c>
      <c r="B173" s="39" t="s">
        <v>572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80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78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81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82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79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83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84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85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86"/>
        <v>6887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36"/>
      <c r="JA173" s="36"/>
      <c r="JB173" s="36"/>
      <c r="JC173" s="36"/>
    </row>
    <row r="174" spans="1:263">
      <c r="A174" s="15" t="s">
        <v>573</v>
      </c>
      <c r="B174" s="39" t="s">
        <v>574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80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78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81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82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79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83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84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85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86"/>
        <v>1752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36"/>
      <c r="JA174" s="36"/>
      <c r="JB174" s="36"/>
      <c r="JC174" s="36"/>
    </row>
    <row r="175" spans="1:263">
      <c r="A175" s="15" t="s">
        <v>575</v>
      </c>
      <c r="B175" s="39" t="s">
        <v>576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80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78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81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82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79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83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84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85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86"/>
        <v>6711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36"/>
      <c r="JA175" s="36"/>
      <c r="JB175" s="36"/>
      <c r="JC175" s="36"/>
    </row>
    <row r="176" spans="1:263">
      <c r="A176" s="15" t="s">
        <v>577</v>
      </c>
      <c r="B176" s="39" t="s">
        <v>578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80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78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81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82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79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83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84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85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86"/>
        <v>9838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36"/>
      <c r="JA176" s="36"/>
      <c r="JB176" s="36"/>
      <c r="JC176" s="36"/>
    </row>
    <row r="177" spans="1:263">
      <c r="A177" s="15" t="s">
        <v>579</v>
      </c>
      <c r="B177" s="39" t="s">
        <v>580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80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78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81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82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79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83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84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85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86"/>
        <v>2929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36"/>
      <c r="JA177" s="36"/>
      <c r="JB177" s="36"/>
      <c r="JC177" s="36"/>
    </row>
    <row r="178" spans="1:263">
      <c r="A178" s="15" t="s">
        <v>581</v>
      </c>
      <c r="B178" s="39" t="s">
        <v>582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80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78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81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82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79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83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84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85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86"/>
        <v>238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36"/>
      <c r="JA178" s="36"/>
      <c r="JB178" s="36"/>
      <c r="JC178" s="36"/>
    </row>
    <row r="179" spans="1:263">
      <c r="A179" s="15" t="s">
        <v>583</v>
      </c>
      <c r="B179" s="39" t="s">
        <v>584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80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78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81"/>
        <v>150730</v>
      </c>
      <c r="FR179" s="25">
        <f t="shared" ref="FR179:GC179" si="87">SUM(FR180:FR181)</f>
        <v>10873</v>
      </c>
      <c r="FS179" s="25">
        <f t="shared" si="87"/>
        <v>8674</v>
      </c>
      <c r="FT179" s="33">
        <f t="shared" si="87"/>
        <v>10597</v>
      </c>
      <c r="FU179" s="25">
        <f t="shared" si="87"/>
        <v>11011</v>
      </c>
      <c r="FV179" s="25">
        <f t="shared" si="87"/>
        <v>14063</v>
      </c>
      <c r="FW179" s="33">
        <f t="shared" si="87"/>
        <v>15969</v>
      </c>
      <c r="FX179" s="25">
        <f t="shared" si="87"/>
        <v>14917</v>
      </c>
      <c r="FY179" s="25">
        <f t="shared" si="87"/>
        <v>13073</v>
      </c>
      <c r="FZ179" s="25">
        <f t="shared" si="87"/>
        <v>10723</v>
      </c>
      <c r="GA179" s="33">
        <f t="shared" si="87"/>
        <v>16069</v>
      </c>
      <c r="GB179" s="25">
        <f t="shared" si="87"/>
        <v>12790</v>
      </c>
      <c r="GC179" s="25">
        <f t="shared" si="87"/>
        <v>11971</v>
      </c>
      <c r="GD179" s="16">
        <f t="shared" si="82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79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83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84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85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86"/>
        <v>151564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v>18881</v>
      </c>
      <c r="IZ179" s="36"/>
      <c r="JA179" s="36"/>
      <c r="JB179" s="36"/>
      <c r="JC179" s="36"/>
    </row>
    <row r="180" spans="1:263">
      <c r="A180" s="15" t="s">
        <v>585</v>
      </c>
      <c r="B180" s="39" t="s">
        <v>586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80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78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81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82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79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83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84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85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86"/>
        <v>151395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36"/>
      <c r="JA180" s="36"/>
      <c r="JB180" s="36"/>
      <c r="JC180" s="36"/>
    </row>
    <row r="181" spans="1:263">
      <c r="A181" s="15" t="s">
        <v>587</v>
      </c>
      <c r="B181" s="39" t="s">
        <v>588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80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78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81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82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79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83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84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85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86"/>
        <v>169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36"/>
      <c r="JA181" s="36"/>
      <c r="JB181" s="36"/>
      <c r="JC181" s="36"/>
    </row>
    <row r="182" spans="1:263">
      <c r="A182" s="15" t="s">
        <v>589</v>
      </c>
      <c r="B182" s="39" t="s">
        <v>590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80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78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81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82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79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83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84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85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86"/>
        <v>20099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36"/>
      <c r="JA182" s="36"/>
      <c r="JB182" s="36"/>
      <c r="JC182" s="36"/>
    </row>
    <row r="183" spans="1:263">
      <c r="A183" s="15" t="s">
        <v>591</v>
      </c>
      <c r="B183" s="39" t="s">
        <v>592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80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78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81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82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79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83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84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85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86"/>
        <v>969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36"/>
      <c r="JA183" s="36"/>
      <c r="JB183" s="36"/>
      <c r="JC183" s="36"/>
    </row>
    <row r="184" spans="1:263">
      <c r="A184" s="15" t="s">
        <v>593</v>
      </c>
      <c r="B184" s="39" t="s">
        <v>594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80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78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81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82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79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83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84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85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86"/>
        <v>332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36"/>
      <c r="JA184" s="36"/>
      <c r="JB184" s="36"/>
      <c r="JC184" s="36"/>
    </row>
    <row r="185" spans="1:263">
      <c r="A185" s="15" t="s">
        <v>595</v>
      </c>
      <c r="B185" s="39" t="s">
        <v>596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80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78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81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82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79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83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84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85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86"/>
        <v>177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36"/>
      <c r="JA185" s="36"/>
      <c r="JB185" s="36"/>
      <c r="JC185" s="36"/>
    </row>
    <row r="186" spans="1:263">
      <c r="A186" s="15" t="s">
        <v>597</v>
      </c>
      <c r="B186" s="39" t="s">
        <v>598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80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78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81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82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79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83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84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85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86"/>
        <v>509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36"/>
      <c r="JA186" s="36"/>
      <c r="JB186" s="36"/>
      <c r="JC186" s="36"/>
    </row>
    <row r="187" spans="1:263">
      <c r="A187" s="15" t="s">
        <v>599</v>
      </c>
      <c r="B187" s="39" t="s">
        <v>600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80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78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81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82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79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83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84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85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86"/>
        <v>541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36"/>
      <c r="JA187" s="36"/>
      <c r="JB187" s="36"/>
      <c r="JC187" s="36"/>
    </row>
    <row r="188" spans="1:263">
      <c r="A188" s="15" t="s">
        <v>601</v>
      </c>
      <c r="B188" s="39" t="s">
        <v>602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80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78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81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82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79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84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36"/>
      <c r="JA188" s="36"/>
      <c r="JB188" s="36"/>
      <c r="JC188" s="36"/>
    </row>
    <row r="189" spans="1:263">
      <c r="A189" s="50" t="s">
        <v>603</v>
      </c>
      <c r="B189" s="39" t="s">
        <v>1268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80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78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81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82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79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83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84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86"/>
        <v>4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36"/>
      <c r="JA189" s="36"/>
      <c r="JB189" s="36"/>
      <c r="JC189" s="36"/>
    </row>
    <row r="190" spans="1:263">
      <c r="A190" s="50" t="s">
        <v>604</v>
      </c>
      <c r="B190" s="15" t="s">
        <v>605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79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84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36"/>
      <c r="JA190" s="36"/>
      <c r="JB190" s="36"/>
      <c r="JC190" s="36"/>
    </row>
    <row r="191" spans="1:263">
      <c r="A191" s="15" t="s">
        <v>322</v>
      </c>
      <c r="B191" s="15" t="s">
        <v>606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80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78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81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82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79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84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85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36"/>
      <c r="JA191" s="36"/>
      <c r="JB191" s="36"/>
      <c r="JC191" s="36"/>
    </row>
    <row r="192" spans="1:263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84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36"/>
      <c r="JA192" s="36"/>
      <c r="JB192" s="36"/>
      <c r="JC192" s="36"/>
    </row>
    <row r="193" spans="1:263" ht="17.25" thickBot="1">
      <c r="A193" s="9" t="s">
        <v>607</v>
      </c>
      <c r="B193" s="9" t="s">
        <v>608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88">SUM(EK195:EK224)</f>
        <v>8752</v>
      </c>
      <c r="EL193" s="10">
        <f t="shared" si="88"/>
        <v>8299</v>
      </c>
      <c r="EM193" s="10">
        <f t="shared" si="88"/>
        <v>10875</v>
      </c>
      <c r="EN193" s="10">
        <f t="shared" si="88"/>
        <v>10169</v>
      </c>
      <c r="EO193" s="10">
        <f t="shared" si="88"/>
        <v>8529</v>
      </c>
      <c r="EP193" s="10">
        <f t="shared" si="88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89">SUM(EU195:EU224)</f>
        <v>12175</v>
      </c>
      <c r="EV193" s="10">
        <f t="shared" si="89"/>
        <v>11066</v>
      </c>
      <c r="EW193" s="10">
        <f t="shared" si="89"/>
        <v>12496</v>
      </c>
      <c r="EX193" s="10">
        <f t="shared" si="89"/>
        <v>10569</v>
      </c>
      <c r="EY193" s="10">
        <f t="shared" si="89"/>
        <v>9919</v>
      </c>
      <c r="EZ193" s="10">
        <f t="shared" si="89"/>
        <v>15436</v>
      </c>
      <c r="FA193" s="10">
        <f t="shared" si="89"/>
        <v>10566</v>
      </c>
      <c r="FB193" s="10">
        <f t="shared" si="89"/>
        <v>8724</v>
      </c>
      <c r="FC193" s="10">
        <f t="shared" si="89"/>
        <v>12483</v>
      </c>
      <c r="FD193" s="9">
        <f>SUM(FE193:FP193)</f>
        <v>130446</v>
      </c>
      <c r="FE193" s="10">
        <f t="shared" ref="FE193:FP193" si="90">SUM(FE195:FE224)</f>
        <v>9676</v>
      </c>
      <c r="FF193" s="10">
        <f t="shared" si="90"/>
        <v>6712</v>
      </c>
      <c r="FG193" s="10">
        <f t="shared" si="90"/>
        <v>12269</v>
      </c>
      <c r="FH193" s="10">
        <f t="shared" si="90"/>
        <v>10491</v>
      </c>
      <c r="FI193" s="10">
        <f t="shared" si="90"/>
        <v>9964</v>
      </c>
      <c r="FJ193" s="10">
        <f t="shared" si="90"/>
        <v>11146</v>
      </c>
      <c r="FK193" s="10">
        <f t="shared" si="90"/>
        <v>9265</v>
      </c>
      <c r="FL193" s="10">
        <f t="shared" si="90"/>
        <v>10390</v>
      </c>
      <c r="FM193" s="10">
        <f t="shared" si="90"/>
        <v>13187</v>
      </c>
      <c r="FN193" s="10">
        <f t="shared" si="90"/>
        <v>12923</v>
      </c>
      <c r="FO193" s="10">
        <f t="shared" si="90"/>
        <v>11168</v>
      </c>
      <c r="FP193" s="10">
        <f t="shared" si="90"/>
        <v>13255</v>
      </c>
      <c r="FQ193" s="9">
        <f>SUM(FR193:GC193)</f>
        <v>146089</v>
      </c>
      <c r="FR193" s="10">
        <f t="shared" ref="FR193:GC193" si="91">SUM(FR195:FR224)</f>
        <v>11372</v>
      </c>
      <c r="FS193" s="10">
        <f t="shared" si="91"/>
        <v>7853</v>
      </c>
      <c r="FT193" s="11">
        <f t="shared" si="91"/>
        <v>14810</v>
      </c>
      <c r="FU193" s="10">
        <f t="shared" si="91"/>
        <v>12280</v>
      </c>
      <c r="FV193" s="10">
        <f t="shared" si="91"/>
        <v>13625</v>
      </c>
      <c r="FW193" s="12">
        <f t="shared" si="91"/>
        <v>13363</v>
      </c>
      <c r="FX193" s="10">
        <f t="shared" si="91"/>
        <v>11887</v>
      </c>
      <c r="FY193" s="12">
        <f t="shared" si="91"/>
        <v>11554</v>
      </c>
      <c r="FZ193" s="10">
        <f t="shared" si="91"/>
        <v>14454</v>
      </c>
      <c r="GA193" s="12">
        <f t="shared" si="91"/>
        <v>13576</v>
      </c>
      <c r="GB193" s="10">
        <f t="shared" si="91"/>
        <v>9743</v>
      </c>
      <c r="GC193" s="10">
        <f t="shared" si="91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79"/>
        <v>166304</v>
      </c>
      <c r="GR193" s="10">
        <f t="shared" ref="GR193:HC193" si="92">SUM(GR195:GR224)</f>
        <v>12436</v>
      </c>
      <c r="GS193" s="10">
        <f t="shared" si="92"/>
        <v>10791</v>
      </c>
      <c r="GT193" s="10">
        <f t="shared" si="92"/>
        <v>12151</v>
      </c>
      <c r="GU193" s="10">
        <f t="shared" si="92"/>
        <v>14064</v>
      </c>
      <c r="GV193" s="10">
        <f t="shared" si="92"/>
        <v>13575</v>
      </c>
      <c r="GW193" s="10">
        <f t="shared" si="92"/>
        <v>13839</v>
      </c>
      <c r="GX193" s="10">
        <f t="shared" si="92"/>
        <v>14316</v>
      </c>
      <c r="GY193" s="10">
        <f t="shared" si="92"/>
        <v>16057</v>
      </c>
      <c r="GZ193" s="10">
        <f t="shared" si="92"/>
        <v>15863</v>
      </c>
      <c r="HA193" s="10">
        <f t="shared" si="92"/>
        <v>17978</v>
      </c>
      <c r="HB193" s="10">
        <f t="shared" si="92"/>
        <v>11170</v>
      </c>
      <c r="HC193" s="10">
        <f t="shared" si="92"/>
        <v>14064</v>
      </c>
      <c r="HD193" s="9">
        <f t="shared" si="83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84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85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119898</v>
      </c>
      <c r="IR193" s="9">
        <f t="shared" ref="IR193:IY193" si="93">SUM(IR195:IR225)</f>
        <v>13078</v>
      </c>
      <c r="IS193" s="9">
        <f t="shared" si="93"/>
        <v>9558</v>
      </c>
      <c r="IT193" s="9">
        <f t="shared" si="93"/>
        <v>15841</v>
      </c>
      <c r="IU193" s="9">
        <f t="shared" si="93"/>
        <v>16948</v>
      </c>
      <c r="IV193" s="9">
        <f t="shared" si="93"/>
        <v>16244</v>
      </c>
      <c r="IW193" s="9">
        <f t="shared" si="93"/>
        <v>16478</v>
      </c>
      <c r="IX193" s="9">
        <f t="shared" si="93"/>
        <v>18921</v>
      </c>
      <c r="IY193" s="9">
        <f t="shared" si="93"/>
        <v>12830</v>
      </c>
      <c r="IZ193" s="9"/>
      <c r="JA193" s="9"/>
      <c r="JB193" s="9"/>
      <c r="JC193" s="9"/>
    </row>
    <row r="194" spans="1:263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84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36"/>
      <c r="JA194" s="36"/>
      <c r="JB194" s="36"/>
      <c r="JC194" s="36"/>
    </row>
    <row r="195" spans="1:263">
      <c r="A195" s="15" t="s">
        <v>609</v>
      </c>
      <c r="B195" s="39" t="s">
        <v>610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94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95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96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97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79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83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84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85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86"/>
        <v>95466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36"/>
      <c r="JA195" s="36"/>
      <c r="JB195" s="36"/>
      <c r="JC195" s="36"/>
    </row>
    <row r="196" spans="1:263">
      <c r="A196" s="15" t="s">
        <v>611</v>
      </c>
      <c r="B196" s="39" t="s">
        <v>612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94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95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96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97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79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83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84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85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86"/>
        <v>19869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36"/>
      <c r="JA196" s="36"/>
      <c r="JB196" s="36"/>
      <c r="JC196" s="36"/>
    </row>
    <row r="197" spans="1:263">
      <c r="A197" s="15" t="s">
        <v>613</v>
      </c>
      <c r="B197" s="39" t="s">
        <v>614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94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95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96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97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98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83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84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85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86"/>
        <v>2205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36"/>
      <c r="JA197" s="36"/>
      <c r="JB197" s="36"/>
      <c r="JC197" s="36"/>
    </row>
    <row r="198" spans="1:263">
      <c r="A198" s="15" t="s">
        <v>615</v>
      </c>
      <c r="B198" s="39" t="s">
        <v>616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94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95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96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97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98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83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84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85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86"/>
        <v>177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36"/>
      <c r="JA198" s="36"/>
      <c r="JB198" s="36"/>
      <c r="JC198" s="36"/>
    </row>
    <row r="199" spans="1:263">
      <c r="A199" s="15" t="s">
        <v>617</v>
      </c>
      <c r="B199" s="39" t="s">
        <v>618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94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95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96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97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98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99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100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85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/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36"/>
      <c r="JA199" s="36"/>
      <c r="JB199" s="36"/>
      <c r="JC199" s="36"/>
    </row>
    <row r="200" spans="1:263">
      <c r="A200" s="15" t="s">
        <v>619</v>
      </c>
      <c r="B200" s="39" t="s">
        <v>620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94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95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96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97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98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99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100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85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86"/>
        <v>91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36"/>
      <c r="JA200" s="36"/>
      <c r="JB200" s="36"/>
      <c r="JC200" s="36"/>
    </row>
    <row r="201" spans="1:263">
      <c r="A201" s="15" t="s">
        <v>621</v>
      </c>
      <c r="B201" s="39" t="s">
        <v>622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94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95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96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97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98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99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100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85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86"/>
        <v>529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36"/>
      <c r="JA201" s="36"/>
      <c r="JB201" s="36"/>
      <c r="JC201" s="36"/>
    </row>
    <row r="202" spans="1:263">
      <c r="A202" s="15" t="s">
        <v>623</v>
      </c>
      <c r="B202" s="39" t="s">
        <v>624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94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95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96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97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98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99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100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36"/>
      <c r="JA202" s="36"/>
      <c r="JB202" s="36"/>
      <c r="JC202" s="36"/>
    </row>
    <row r="203" spans="1:263">
      <c r="A203" s="15" t="s">
        <v>625</v>
      </c>
      <c r="B203" s="39" t="s">
        <v>626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94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95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96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97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98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99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100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101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86"/>
        <v>196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36"/>
      <c r="JA203" s="36"/>
      <c r="JB203" s="36"/>
      <c r="JC203" s="36"/>
    </row>
    <row r="204" spans="1:263">
      <c r="A204" s="15" t="s">
        <v>627</v>
      </c>
      <c r="B204" s="39" t="s">
        <v>628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94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95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96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97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98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99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100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101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7" si="102">SUM(IR204:JC204)</f>
        <v>680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36"/>
      <c r="JA204" s="36"/>
      <c r="JB204" s="36"/>
      <c r="JC204" s="36"/>
    </row>
    <row r="205" spans="1:263">
      <c r="A205" s="15" t="s">
        <v>629</v>
      </c>
      <c r="B205" s="39" t="s">
        <v>630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94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95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96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97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98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99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100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101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102"/>
        <v>128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36"/>
      <c r="JA205" s="36"/>
      <c r="JB205" s="36"/>
      <c r="JC205" s="36"/>
    </row>
    <row r="206" spans="1:263">
      <c r="A206" s="15" t="s">
        <v>631</v>
      </c>
      <c r="B206" s="39" t="s">
        <v>632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94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95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96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97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98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99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100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101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102"/>
        <v>175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36"/>
      <c r="JA206" s="36"/>
      <c r="JB206" s="36"/>
      <c r="JC206" s="36"/>
    </row>
    <row r="207" spans="1:263">
      <c r="A207" s="15" t="s">
        <v>633</v>
      </c>
      <c r="B207" s="39" t="s">
        <v>634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94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95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96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97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98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100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36"/>
      <c r="JA207" s="36"/>
      <c r="JB207" s="36"/>
      <c r="JC207" s="36"/>
    </row>
    <row r="208" spans="1:263">
      <c r="A208" s="50" t="s">
        <v>635</v>
      </c>
      <c r="B208" s="39" t="s">
        <v>636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94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95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96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97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98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99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100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101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36"/>
      <c r="JA208" s="36"/>
      <c r="JB208" s="36"/>
      <c r="JC208" s="36"/>
    </row>
    <row r="209" spans="1:263">
      <c r="A209" s="15" t="s">
        <v>637</v>
      </c>
      <c r="B209" s="39" t="s">
        <v>638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94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95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96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97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98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99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100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101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102"/>
        <v>152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36"/>
      <c r="JA209" s="36"/>
      <c r="JB209" s="36"/>
      <c r="JC209" s="36"/>
    </row>
    <row r="210" spans="1:263">
      <c r="A210" s="15" t="s">
        <v>639</v>
      </c>
      <c r="B210" s="39" t="s">
        <v>640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94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95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96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97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98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99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100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101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36"/>
      <c r="JA210" s="36"/>
      <c r="JB210" s="36"/>
      <c r="JC210" s="36"/>
    </row>
    <row r="211" spans="1:263">
      <c r="A211" s="15" t="s">
        <v>641</v>
      </c>
      <c r="B211" s="39" t="s">
        <v>642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94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95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96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97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98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99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100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101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36"/>
      <c r="JA211" s="36"/>
      <c r="JB211" s="36"/>
      <c r="JC211" s="36"/>
    </row>
    <row r="212" spans="1:263">
      <c r="A212" s="15" t="s">
        <v>643</v>
      </c>
      <c r="B212" s="39" t="s">
        <v>644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94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95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96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97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98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99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100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101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102"/>
        <v>80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36"/>
      <c r="JA212" s="36"/>
      <c r="JB212" s="36"/>
      <c r="JC212" s="36"/>
    </row>
    <row r="213" spans="1:263">
      <c r="A213" s="15" t="s">
        <v>645</v>
      </c>
      <c r="B213" s="39" t="s">
        <v>646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94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95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96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97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98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99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100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101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102"/>
        <v>127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36"/>
      <c r="JA213" s="36"/>
      <c r="JB213" s="36"/>
      <c r="JC213" s="36"/>
    </row>
    <row r="214" spans="1:263">
      <c r="A214" s="15" t="s">
        <v>647</v>
      </c>
      <c r="B214" s="39" t="s">
        <v>648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94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95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96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97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98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100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36"/>
      <c r="JA214" s="36"/>
      <c r="JB214" s="36"/>
      <c r="JC214" s="36"/>
    </row>
    <row r="215" spans="1:263">
      <c r="A215" s="15" t="s">
        <v>649</v>
      </c>
      <c r="B215" s="39" t="s">
        <v>650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94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95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96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97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98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100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36"/>
      <c r="JA215" s="36"/>
      <c r="JB215" s="36"/>
      <c r="JC215" s="36"/>
    </row>
    <row r="216" spans="1:263">
      <c r="A216" s="15" t="s">
        <v>651</v>
      </c>
      <c r="B216" s="39" t="s">
        <v>652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94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95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96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97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98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100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36"/>
      <c r="JA216" s="36"/>
      <c r="JB216" s="36"/>
      <c r="JC216" s="36"/>
    </row>
    <row r="217" spans="1:263">
      <c r="A217" s="15" t="s">
        <v>653</v>
      </c>
      <c r="B217" s="39" t="s">
        <v>654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94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95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96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97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98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100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36"/>
      <c r="JA217" s="36"/>
      <c r="JB217" s="36"/>
      <c r="JC217" s="36"/>
    </row>
    <row r="218" spans="1:263">
      <c r="A218" s="15" t="s">
        <v>655</v>
      </c>
      <c r="B218" s="39" t="s">
        <v>656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94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95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96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97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98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100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36"/>
      <c r="JA218" s="36"/>
      <c r="JB218" s="36"/>
      <c r="JC218" s="36"/>
    </row>
    <row r="219" spans="1:263">
      <c r="A219" s="15" t="s">
        <v>657</v>
      </c>
      <c r="B219" s="39" t="s">
        <v>658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94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95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96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97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98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100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36"/>
      <c r="JA219" s="36"/>
      <c r="JB219" s="36"/>
      <c r="JC219" s="36"/>
    </row>
    <row r="220" spans="1:263">
      <c r="A220" s="15" t="s">
        <v>659</v>
      </c>
      <c r="B220" s="39" t="s">
        <v>660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94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95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96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97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98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100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36"/>
      <c r="JA220" s="36"/>
      <c r="JB220" s="36"/>
      <c r="JC220" s="36"/>
    </row>
    <row r="221" spans="1:263">
      <c r="A221" s="15" t="s">
        <v>661</v>
      </c>
      <c r="B221" s="39" t="s">
        <v>662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94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95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96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97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98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100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36"/>
      <c r="JA221" s="36"/>
      <c r="JB221" s="36"/>
      <c r="JC221" s="36"/>
    </row>
    <row r="222" spans="1:263">
      <c r="A222" s="64" t="s">
        <v>663</v>
      </c>
      <c r="B222" s="39" t="s">
        <v>664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94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95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96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97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98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100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36"/>
      <c r="JA222" s="36"/>
      <c r="JB222" s="36"/>
      <c r="JC222" s="36"/>
    </row>
    <row r="223" spans="1:263">
      <c r="A223" s="64" t="s">
        <v>665</v>
      </c>
      <c r="B223" s="39" t="s">
        <v>666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94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95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96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97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98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100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36"/>
      <c r="JA223" s="36"/>
      <c r="JB223" s="36"/>
      <c r="JC223" s="36"/>
    </row>
    <row r="224" spans="1:263">
      <c r="A224" s="15" t="s">
        <v>322</v>
      </c>
      <c r="B224" s="39" t="s">
        <v>667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94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95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96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97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98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100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36"/>
      <c r="JA224" s="36"/>
      <c r="JB224" s="36"/>
      <c r="JC224" s="36"/>
    </row>
    <row r="225" spans="1:263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100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36"/>
      <c r="JA225" s="36"/>
      <c r="JB225" s="36"/>
      <c r="JC225" s="36"/>
    </row>
    <row r="226" spans="1:263" ht="17.25" thickBot="1">
      <c r="A226" s="9" t="s">
        <v>668</v>
      </c>
      <c r="B226" s="9" t="s">
        <v>669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103">SUM(EI228:EI289)</f>
        <v>1852</v>
      </c>
      <c r="EJ226" s="10">
        <f t="shared" si="103"/>
        <v>2214</v>
      </c>
      <c r="EK226" s="10">
        <f t="shared" si="103"/>
        <v>2115</v>
      </c>
      <c r="EL226" s="10">
        <f t="shared" si="103"/>
        <v>2422</v>
      </c>
      <c r="EM226" s="10">
        <f t="shared" si="103"/>
        <v>1986</v>
      </c>
      <c r="EN226" s="10">
        <f t="shared" si="103"/>
        <v>2808</v>
      </c>
      <c r="EO226" s="10">
        <f t="shared" si="103"/>
        <v>1973</v>
      </c>
      <c r="EP226" s="10">
        <f t="shared" si="103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104">SUM(EU228:EU289)</f>
        <v>2028</v>
      </c>
      <c r="EV226" s="10">
        <f t="shared" si="104"/>
        <v>2231</v>
      </c>
      <c r="EW226" s="10">
        <f t="shared" si="104"/>
        <v>2494</v>
      </c>
      <c r="EX226" s="10">
        <f t="shared" si="104"/>
        <v>2759</v>
      </c>
      <c r="EY226" s="10">
        <f t="shared" si="104"/>
        <v>2470</v>
      </c>
      <c r="EZ226" s="10">
        <f t="shared" si="104"/>
        <v>2370</v>
      </c>
      <c r="FA226" s="10">
        <f t="shared" si="104"/>
        <v>2788</v>
      </c>
      <c r="FB226" s="10">
        <f t="shared" si="104"/>
        <v>2224</v>
      </c>
      <c r="FC226" s="10">
        <f t="shared" si="104"/>
        <v>1749</v>
      </c>
      <c r="FD226" s="9">
        <f>SUM(FE226:FP226)</f>
        <v>28501</v>
      </c>
      <c r="FE226" s="10">
        <f t="shared" ref="FE226:FP226" si="105">SUM(FE228:FE289)</f>
        <v>1934</v>
      </c>
      <c r="FF226" s="10">
        <f t="shared" si="105"/>
        <v>2188</v>
      </c>
      <c r="FG226" s="10">
        <f t="shared" si="105"/>
        <v>2513</v>
      </c>
      <c r="FH226" s="10">
        <f t="shared" si="105"/>
        <v>1993</v>
      </c>
      <c r="FI226" s="10">
        <f t="shared" si="105"/>
        <v>2430</v>
      </c>
      <c r="FJ226" s="10">
        <f t="shared" si="105"/>
        <v>2297</v>
      </c>
      <c r="FK226" s="10">
        <f t="shared" si="105"/>
        <v>2472</v>
      </c>
      <c r="FL226" s="10">
        <f t="shared" si="105"/>
        <v>2933</v>
      </c>
      <c r="FM226" s="10">
        <f t="shared" si="105"/>
        <v>2213</v>
      </c>
      <c r="FN226" s="10">
        <f t="shared" si="105"/>
        <v>3191</v>
      </c>
      <c r="FO226" s="10">
        <f t="shared" si="105"/>
        <v>2522</v>
      </c>
      <c r="FP226" s="10">
        <f t="shared" si="105"/>
        <v>1815</v>
      </c>
      <c r="FQ226" s="9">
        <f>SUM(FR226:GC226)</f>
        <v>33756</v>
      </c>
      <c r="FR226" s="10">
        <f t="shared" ref="FR226:GC226" si="106">SUM(FR228:FR289)</f>
        <v>2138</v>
      </c>
      <c r="FS226" s="10">
        <f t="shared" si="106"/>
        <v>2350</v>
      </c>
      <c r="FT226" s="11">
        <f t="shared" si="106"/>
        <v>3005</v>
      </c>
      <c r="FU226" s="10">
        <f t="shared" si="106"/>
        <v>2561</v>
      </c>
      <c r="FV226" s="10">
        <f t="shared" si="106"/>
        <v>3045</v>
      </c>
      <c r="FW226" s="12">
        <f t="shared" si="106"/>
        <v>2863</v>
      </c>
      <c r="FX226" s="10">
        <f t="shared" si="106"/>
        <v>2798</v>
      </c>
      <c r="FY226" s="12">
        <f t="shared" si="106"/>
        <v>3438</v>
      </c>
      <c r="FZ226" s="10">
        <f t="shared" si="106"/>
        <v>2984</v>
      </c>
      <c r="GA226" s="12">
        <f t="shared" si="106"/>
        <v>3450</v>
      </c>
      <c r="GB226" s="10">
        <f t="shared" si="106"/>
        <v>2915</v>
      </c>
      <c r="GC226" s="10">
        <f t="shared" si="106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107">SUM(GI228:GI289)</f>
        <v>3089</v>
      </c>
      <c r="GJ226" s="10">
        <f t="shared" si="107"/>
        <v>2939</v>
      </c>
      <c r="GK226" s="10">
        <f t="shared" si="107"/>
        <v>2793</v>
      </c>
      <c r="GL226" s="10">
        <f t="shared" si="107"/>
        <v>4022</v>
      </c>
      <c r="GM226" s="10">
        <f t="shared" si="107"/>
        <v>3113</v>
      </c>
      <c r="GN226" s="10">
        <f t="shared" si="107"/>
        <v>4236</v>
      </c>
      <c r="GO226" s="10">
        <f t="shared" si="107"/>
        <v>3477</v>
      </c>
      <c r="GP226" s="10">
        <f t="shared" si="107"/>
        <v>2346</v>
      </c>
      <c r="GQ226" s="9">
        <f t="shared" si="98"/>
        <v>41236</v>
      </c>
      <c r="GR226" s="10">
        <f t="shared" ref="GR226:HC226" si="108">SUM(GR228:GR289)</f>
        <v>2655</v>
      </c>
      <c r="GS226" s="10">
        <f t="shared" si="108"/>
        <v>3170</v>
      </c>
      <c r="GT226" s="10">
        <f t="shared" si="108"/>
        <v>3157</v>
      </c>
      <c r="GU226" s="10">
        <f t="shared" si="108"/>
        <v>3272</v>
      </c>
      <c r="GV226" s="10">
        <f t="shared" si="108"/>
        <v>3438</v>
      </c>
      <c r="GW226" s="10">
        <f t="shared" si="108"/>
        <v>4254</v>
      </c>
      <c r="GX226" s="10">
        <f t="shared" si="108"/>
        <v>3773</v>
      </c>
      <c r="GY226" s="10">
        <f t="shared" si="108"/>
        <v>3725</v>
      </c>
      <c r="GZ226" s="10">
        <f t="shared" si="108"/>
        <v>3911</v>
      </c>
      <c r="HA226" s="10">
        <f t="shared" si="108"/>
        <v>3930</v>
      </c>
      <c r="HB226" s="10">
        <f t="shared" si="108"/>
        <v>3525</v>
      </c>
      <c r="HC226" s="10">
        <f t="shared" si="108"/>
        <v>2426</v>
      </c>
      <c r="HD226" s="9">
        <f t="shared" si="99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100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101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37789</v>
      </c>
      <c r="IR226" s="9">
        <f>SUM(IR227:IR289)</f>
        <v>3094</v>
      </c>
      <c r="IS226" s="9">
        <f t="shared" ref="IS226:IY226" si="109">SUM(IS228:IS290)</f>
        <v>3718</v>
      </c>
      <c r="IT226" s="9">
        <f t="shared" si="109"/>
        <v>3976</v>
      </c>
      <c r="IU226" s="9">
        <f t="shared" si="109"/>
        <v>3999</v>
      </c>
      <c r="IV226" s="9">
        <f t="shared" si="109"/>
        <v>6338</v>
      </c>
      <c r="IW226" s="9">
        <f t="shared" si="109"/>
        <v>4664</v>
      </c>
      <c r="IX226" s="9">
        <f t="shared" si="109"/>
        <v>5587</v>
      </c>
      <c r="IY226" s="9">
        <f t="shared" si="109"/>
        <v>6413</v>
      </c>
      <c r="IZ226" s="9"/>
      <c r="JA226" s="9"/>
      <c r="JB226" s="9"/>
      <c r="JC226" s="9"/>
    </row>
    <row r="227" spans="1:263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100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36"/>
      <c r="JA227" s="36"/>
      <c r="JB227" s="36"/>
      <c r="JC227" s="36"/>
    </row>
    <row r="228" spans="1:263">
      <c r="A228" s="15" t="s">
        <v>670</v>
      </c>
      <c r="B228" s="39" t="s">
        <v>671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110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98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99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100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101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102"/>
        <v>2416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36"/>
      <c r="JA228" s="36"/>
      <c r="JB228" s="36"/>
      <c r="JC228" s="36"/>
    </row>
    <row r="229" spans="1:263">
      <c r="A229" s="15" t="s">
        <v>672</v>
      </c>
      <c r="B229" s="39" t="s">
        <v>673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110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98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99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100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101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102"/>
        <v>5589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36"/>
      <c r="JA229" s="36"/>
      <c r="JB229" s="36"/>
      <c r="JC229" s="36"/>
    </row>
    <row r="230" spans="1:263">
      <c r="A230" s="15" t="s">
        <v>674</v>
      </c>
      <c r="B230" s="39" t="s">
        <v>675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110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98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99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100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101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102"/>
        <v>50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36"/>
      <c r="JA230" s="36"/>
      <c r="JB230" s="36"/>
      <c r="JC230" s="36"/>
    </row>
    <row r="231" spans="1:263">
      <c r="A231" s="15" t="s">
        <v>676</v>
      </c>
      <c r="B231" s="39" t="s">
        <v>677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111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112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113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110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98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99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100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101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102"/>
        <v>8890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36"/>
      <c r="JA231" s="36"/>
      <c r="JB231" s="36"/>
      <c r="JC231" s="36"/>
    </row>
    <row r="232" spans="1:263">
      <c r="A232" s="15" t="s">
        <v>678</v>
      </c>
      <c r="B232" s="39" t="s">
        <v>679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111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112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113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110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98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99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100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101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102"/>
        <v>1208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36"/>
      <c r="JA232" s="36"/>
      <c r="JB232" s="36"/>
      <c r="JC232" s="36"/>
    </row>
    <row r="233" spans="1:263">
      <c r="A233" s="15" t="s">
        <v>680</v>
      </c>
      <c r="B233" s="39" t="s">
        <v>681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111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112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113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110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98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99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100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101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102"/>
        <v>777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36"/>
      <c r="JA233" s="36"/>
      <c r="JB233" s="36"/>
      <c r="JC233" s="36"/>
    </row>
    <row r="234" spans="1:263">
      <c r="A234" s="15" t="s">
        <v>682</v>
      </c>
      <c r="B234" s="39" t="s">
        <v>683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111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112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113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110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98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99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100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101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102"/>
        <v>1810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36"/>
      <c r="JA234" s="36"/>
      <c r="JB234" s="36"/>
      <c r="JC234" s="36"/>
    </row>
    <row r="235" spans="1:263">
      <c r="A235" s="15" t="s">
        <v>684</v>
      </c>
      <c r="B235" s="39" t="s">
        <v>685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111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112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113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110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98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99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100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101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102"/>
        <v>2010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36"/>
      <c r="JA235" s="36"/>
      <c r="JB235" s="36"/>
      <c r="JC235" s="36"/>
    </row>
    <row r="236" spans="1:263">
      <c r="A236" s="15" t="s">
        <v>686</v>
      </c>
      <c r="B236" s="39" t="s">
        <v>687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111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112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113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110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98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99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100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101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102"/>
        <v>877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36"/>
      <c r="JA236" s="36"/>
      <c r="JB236" s="36"/>
      <c r="JC236" s="36"/>
    </row>
    <row r="237" spans="1:263">
      <c r="A237" s="15" t="s">
        <v>688</v>
      </c>
      <c r="B237" s="39" t="s">
        <v>689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111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112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113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110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98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99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100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101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102"/>
        <v>1271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36"/>
      <c r="JA237" s="36"/>
      <c r="JB237" s="36"/>
      <c r="JC237" s="36"/>
    </row>
    <row r="238" spans="1:263">
      <c r="A238" s="15" t="s">
        <v>690</v>
      </c>
      <c r="B238" s="39" t="s">
        <v>691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111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112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113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110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98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99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100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101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102"/>
        <v>2005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36"/>
      <c r="JA238" s="36"/>
      <c r="JB238" s="36"/>
      <c r="JC238" s="36"/>
    </row>
    <row r="239" spans="1:263">
      <c r="A239" s="15" t="s">
        <v>692</v>
      </c>
      <c r="B239" s="39" t="s">
        <v>693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111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112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113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110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98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99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100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101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102"/>
        <v>207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36"/>
      <c r="JA239" s="36"/>
      <c r="JB239" s="36"/>
      <c r="JC239" s="36"/>
    </row>
    <row r="240" spans="1:263">
      <c r="A240" s="15" t="s">
        <v>694</v>
      </c>
      <c r="B240" s="39" t="s">
        <v>695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111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112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113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110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98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99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100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101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102"/>
        <v>635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36"/>
      <c r="JA240" s="36"/>
      <c r="JB240" s="36"/>
      <c r="JC240" s="36"/>
    </row>
    <row r="241" spans="1:263">
      <c r="A241" s="15" t="s">
        <v>696</v>
      </c>
      <c r="B241" s="39" t="s">
        <v>697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111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112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113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110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98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99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100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101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102"/>
        <v>962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36"/>
      <c r="JA241" s="36"/>
      <c r="JB241" s="36"/>
      <c r="JC241" s="36"/>
    </row>
    <row r="242" spans="1:263">
      <c r="A242" s="15" t="s">
        <v>698</v>
      </c>
      <c r="B242" s="39" t="s">
        <v>699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111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112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113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110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98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99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100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101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102"/>
        <v>2440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36"/>
      <c r="JA242" s="36"/>
      <c r="JB242" s="36"/>
      <c r="JC242" s="36"/>
    </row>
    <row r="243" spans="1:263">
      <c r="A243" s="15" t="s">
        <v>700</v>
      </c>
      <c r="B243" s="39" t="s">
        <v>701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111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112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113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110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98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99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100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101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102"/>
        <v>260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36"/>
      <c r="JA243" s="36"/>
      <c r="JB243" s="36"/>
      <c r="JC243" s="36"/>
    </row>
    <row r="244" spans="1:263">
      <c r="A244" s="15" t="s">
        <v>702</v>
      </c>
      <c r="B244" s="39" t="s">
        <v>703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111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112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113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110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98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99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100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101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102"/>
        <v>87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36"/>
      <c r="JA244" s="36"/>
      <c r="JB244" s="36"/>
      <c r="JC244" s="36"/>
    </row>
    <row r="245" spans="1:263">
      <c r="A245" s="15" t="s">
        <v>704</v>
      </c>
      <c r="B245" s="39" t="s">
        <v>705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111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112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113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110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98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99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100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101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102"/>
        <v>129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36"/>
      <c r="JA245" s="36"/>
      <c r="JB245" s="36"/>
      <c r="JC245" s="36"/>
    </row>
    <row r="246" spans="1:263">
      <c r="A246" s="15" t="s">
        <v>706</v>
      </c>
      <c r="B246" s="39" t="s">
        <v>707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111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112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113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110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98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99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100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101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102"/>
        <v>22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36"/>
      <c r="JA246" s="36"/>
      <c r="JB246" s="36"/>
      <c r="JC246" s="36"/>
    </row>
    <row r="247" spans="1:263">
      <c r="A247" s="15" t="s">
        <v>708</v>
      </c>
      <c r="B247" s="39" t="s">
        <v>709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111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112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113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110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98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99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100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101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102"/>
        <v>855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36"/>
      <c r="JA247" s="36"/>
      <c r="JB247" s="36"/>
      <c r="JC247" s="36"/>
    </row>
    <row r="248" spans="1:263">
      <c r="A248" s="15" t="s">
        <v>710</v>
      </c>
      <c r="B248" s="39" t="s">
        <v>711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111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112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113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110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98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99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100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101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/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36"/>
      <c r="JA248" s="36"/>
      <c r="JB248" s="36"/>
      <c r="JC248" s="36"/>
    </row>
    <row r="249" spans="1:263">
      <c r="A249" s="15" t="s">
        <v>712</v>
      </c>
      <c r="B249" s="39" t="s">
        <v>713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111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112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113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110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98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99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100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101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102"/>
        <v>106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36"/>
      <c r="JA249" s="36"/>
      <c r="JB249" s="36"/>
      <c r="JC249" s="36"/>
    </row>
    <row r="250" spans="1:263">
      <c r="A250" s="50" t="s">
        <v>714</v>
      </c>
      <c r="B250" s="39" t="s">
        <v>715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111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112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113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110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98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99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100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101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102"/>
        <v>272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36"/>
      <c r="JA250" s="36"/>
      <c r="JB250" s="36"/>
      <c r="JC250" s="36"/>
    </row>
    <row r="251" spans="1:263">
      <c r="A251" s="15" t="s">
        <v>716</v>
      </c>
      <c r="B251" s="39" t="s">
        <v>717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111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112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113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110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98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99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100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101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102"/>
        <v>296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36"/>
      <c r="JA251" s="36"/>
      <c r="JB251" s="36"/>
      <c r="JC251" s="36"/>
    </row>
    <row r="252" spans="1:263">
      <c r="A252" s="15" t="s">
        <v>718</v>
      </c>
      <c r="B252" s="39" t="s">
        <v>719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111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112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113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110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100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36"/>
      <c r="JA252" s="36"/>
      <c r="JB252" s="36"/>
      <c r="JC252" s="36"/>
    </row>
    <row r="253" spans="1:263">
      <c r="A253" s="15" t="s">
        <v>720</v>
      </c>
      <c r="B253" s="39" t="s">
        <v>721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111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112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113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110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98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99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100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101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102"/>
        <v>237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36"/>
      <c r="JA253" s="36"/>
      <c r="JB253" s="36"/>
      <c r="JC253" s="36"/>
    </row>
    <row r="254" spans="1:263">
      <c r="A254" s="15" t="s">
        <v>722</v>
      </c>
      <c r="B254" s="39" t="s">
        <v>723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111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112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113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110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98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99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100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101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102"/>
        <v>558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36"/>
      <c r="JA254" s="36"/>
      <c r="JB254" s="36"/>
      <c r="JC254" s="36"/>
    </row>
    <row r="255" spans="1:263">
      <c r="A255" s="15" t="s">
        <v>724</v>
      </c>
      <c r="B255" s="39" t="s">
        <v>725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111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112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113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110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98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99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100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101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102"/>
        <v>63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36"/>
      <c r="JA255" s="36"/>
      <c r="JB255" s="36"/>
      <c r="JC255" s="36"/>
    </row>
    <row r="256" spans="1:263">
      <c r="A256" s="15" t="s">
        <v>726</v>
      </c>
      <c r="B256" s="39" t="s">
        <v>727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111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112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113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110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100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36"/>
      <c r="JA256" s="36"/>
      <c r="JB256" s="36"/>
      <c r="JC256" s="36"/>
    </row>
    <row r="257" spans="1:263">
      <c r="A257" s="15" t="s">
        <v>728</v>
      </c>
      <c r="B257" s="39" t="s">
        <v>729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111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112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113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110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98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99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100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101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102"/>
        <v>188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36"/>
      <c r="JA257" s="36"/>
      <c r="JB257" s="36"/>
      <c r="JC257" s="36"/>
    </row>
    <row r="258" spans="1:263">
      <c r="A258" s="50" t="s">
        <v>730</v>
      </c>
      <c r="B258" s="39" t="s">
        <v>731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111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112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113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110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98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99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100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101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102"/>
        <v>235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36"/>
      <c r="JA258" s="36"/>
      <c r="JB258" s="36"/>
      <c r="JC258" s="36"/>
    </row>
    <row r="259" spans="1:263">
      <c r="A259" s="15" t="s">
        <v>732</v>
      </c>
      <c r="B259" s="39" t="s">
        <v>733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111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112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113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110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98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99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100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101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102"/>
        <v>1857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36"/>
      <c r="JA259" s="36"/>
      <c r="JB259" s="36"/>
      <c r="JC259" s="36"/>
    </row>
    <row r="260" spans="1:263">
      <c r="A260" s="15" t="s">
        <v>734</v>
      </c>
      <c r="B260" s="39" t="s">
        <v>735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100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36"/>
      <c r="JA260" s="36"/>
      <c r="JB260" s="36"/>
      <c r="JC260" s="36"/>
    </row>
    <row r="261" spans="1:263">
      <c r="A261" s="15" t="s">
        <v>736</v>
      </c>
      <c r="B261" s="39" t="s">
        <v>737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111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112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113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114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115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116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100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101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102"/>
        <v>67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36"/>
      <c r="JA261" s="36"/>
      <c r="JB261" s="36"/>
      <c r="JC261" s="36"/>
    </row>
    <row r="262" spans="1:263">
      <c r="A262" s="15" t="s">
        <v>738</v>
      </c>
      <c r="B262" s="39" t="s">
        <v>739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111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112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113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114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115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116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100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101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102"/>
        <v>19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36"/>
      <c r="JA262" s="36"/>
      <c r="JB262" s="36"/>
      <c r="JC262" s="36"/>
    </row>
    <row r="263" spans="1:263">
      <c r="A263" s="15" t="s">
        <v>740</v>
      </c>
      <c r="B263" s="39" t="s">
        <v>741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111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112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113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114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115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116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117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101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/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36"/>
      <c r="JA263" s="36"/>
      <c r="JB263" s="36"/>
      <c r="JC263" s="36"/>
    </row>
    <row r="264" spans="1:263">
      <c r="A264" s="15" t="s">
        <v>742</v>
      </c>
      <c r="B264" s="39" t="s">
        <v>743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111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112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113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114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115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116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117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101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102"/>
        <v>23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36"/>
      <c r="JA264" s="36"/>
      <c r="JB264" s="36"/>
      <c r="JC264" s="36"/>
    </row>
    <row r="265" spans="1:263">
      <c r="A265" s="15" t="s">
        <v>744</v>
      </c>
      <c r="B265" s="39" t="s">
        <v>745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111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112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113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114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115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116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117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101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102"/>
        <v>75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36"/>
      <c r="JA265" s="36"/>
      <c r="JB265" s="36"/>
      <c r="JC265" s="36"/>
    </row>
    <row r="266" spans="1:263">
      <c r="A266" s="15" t="s">
        <v>746</v>
      </c>
      <c r="B266" s="39" t="s">
        <v>747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111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112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113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114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115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116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117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101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102"/>
        <v>35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36"/>
      <c r="JA266" s="36"/>
      <c r="JB266" s="36"/>
      <c r="JC266" s="36"/>
    </row>
    <row r="267" spans="1:263">
      <c r="A267" s="15" t="s">
        <v>748</v>
      </c>
      <c r="B267" s="39" t="s">
        <v>749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111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112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113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114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115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116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117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118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102"/>
        <v>148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36"/>
      <c r="JA267" s="36"/>
      <c r="JB267" s="36"/>
      <c r="JC267" s="36"/>
    </row>
    <row r="268" spans="1:263">
      <c r="A268" s="15" t="s">
        <v>750</v>
      </c>
      <c r="B268" s="39" t="s">
        <v>751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111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112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113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114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115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116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117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118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/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36"/>
      <c r="JA268" s="36"/>
      <c r="JB268" s="36"/>
      <c r="JC268" s="36"/>
    </row>
    <row r="269" spans="1:263">
      <c r="A269" s="15" t="s">
        <v>752</v>
      </c>
      <c r="B269" s="39" t="s">
        <v>753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111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112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113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114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115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116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117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118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/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36"/>
      <c r="JA269" s="36"/>
      <c r="JB269" s="36"/>
      <c r="JC269" s="36"/>
    </row>
    <row r="270" spans="1:263">
      <c r="A270" s="15" t="s">
        <v>754</v>
      </c>
      <c r="B270" s="39" t="s">
        <v>806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111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112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113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114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115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116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117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118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ref="IQ270:IQ288" si="119">SUM(IR270:JC270)</f>
        <v>27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36"/>
      <c r="JA270" s="36"/>
      <c r="JB270" s="36"/>
      <c r="JC270" s="36"/>
    </row>
    <row r="271" spans="1:263">
      <c r="A271" s="15" t="s">
        <v>755</v>
      </c>
      <c r="B271" s="39" t="s">
        <v>756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111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112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113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114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115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116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117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118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/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36"/>
      <c r="JA271" s="36"/>
      <c r="JB271" s="36"/>
      <c r="JC271" s="36"/>
    </row>
    <row r="272" spans="1:263">
      <c r="A272" s="15" t="s">
        <v>757</v>
      </c>
      <c r="B272" s="39" t="s">
        <v>758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111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112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113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114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115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116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117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118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119"/>
        <v>42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36"/>
      <c r="JA272" s="36"/>
      <c r="JB272" s="36"/>
      <c r="JC272" s="36"/>
    </row>
    <row r="273" spans="1:263">
      <c r="A273" s="15" t="s">
        <v>759</v>
      </c>
      <c r="B273" s="39" t="s">
        <v>760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111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112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113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114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115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116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117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118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119"/>
        <v>91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36"/>
      <c r="JA273" s="36"/>
      <c r="JB273" s="36"/>
      <c r="JC273" s="36"/>
    </row>
    <row r="274" spans="1:263">
      <c r="A274" s="15" t="s">
        <v>761</v>
      </c>
      <c r="B274" s="39" t="s">
        <v>762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111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112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113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114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115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116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117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118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119"/>
        <v>104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36"/>
      <c r="JA274" s="36"/>
      <c r="JB274" s="36"/>
      <c r="JC274" s="36"/>
    </row>
    <row r="275" spans="1:263">
      <c r="A275" s="15" t="s">
        <v>763</v>
      </c>
      <c r="B275" s="39" t="s">
        <v>764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111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112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113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114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115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116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117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118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119"/>
        <v>35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36"/>
      <c r="JA275" s="36"/>
      <c r="JB275" s="36"/>
      <c r="JC275" s="36"/>
    </row>
    <row r="276" spans="1:263">
      <c r="A276" s="15" t="s">
        <v>765</v>
      </c>
      <c r="B276" s="39" t="s">
        <v>766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111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112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113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114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115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116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117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118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119"/>
        <v>51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36"/>
      <c r="JA276" s="36"/>
      <c r="JB276" s="36"/>
      <c r="JC276" s="36"/>
    </row>
    <row r="277" spans="1:263">
      <c r="A277" s="15" t="s">
        <v>767</v>
      </c>
      <c r="B277" s="39" t="s">
        <v>768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111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112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113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114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115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116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117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118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119"/>
        <v>95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36"/>
      <c r="JA277" s="36"/>
      <c r="JB277" s="36"/>
      <c r="JC277" s="36"/>
    </row>
    <row r="278" spans="1:263">
      <c r="A278" s="15" t="s">
        <v>769</v>
      </c>
      <c r="B278" s="39" t="s">
        <v>770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111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112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113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114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117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36"/>
      <c r="JA278" s="36"/>
      <c r="JB278" s="36"/>
      <c r="JC278" s="36"/>
    </row>
    <row r="279" spans="1:263">
      <c r="A279" s="15" t="s">
        <v>771</v>
      </c>
      <c r="B279" s="39" t="s">
        <v>772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111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112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113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114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115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116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117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118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119"/>
        <v>218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36"/>
      <c r="JA279" s="36"/>
      <c r="JB279" s="36"/>
      <c r="JC279" s="36"/>
    </row>
    <row r="280" spans="1:263">
      <c r="A280" s="15" t="s">
        <v>773</v>
      </c>
      <c r="B280" s="39" t="s">
        <v>774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111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112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113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114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115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116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117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118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119"/>
        <v>29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36"/>
      <c r="JA280" s="36"/>
      <c r="JB280" s="36"/>
      <c r="JC280" s="36"/>
    </row>
    <row r="281" spans="1:263">
      <c r="A281" s="15" t="s">
        <v>775</v>
      </c>
      <c r="B281" s="39" t="s">
        <v>776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111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112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113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114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115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116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117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118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/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36"/>
      <c r="JA281" s="36"/>
      <c r="JB281" s="36"/>
      <c r="JC281" s="36"/>
    </row>
    <row r="282" spans="1:263">
      <c r="A282" s="15" t="s">
        <v>777</v>
      </c>
      <c r="B282" s="39" t="s">
        <v>778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111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112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113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114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115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116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117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118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119"/>
        <v>225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36"/>
      <c r="JA282" s="36"/>
      <c r="JB282" s="36"/>
      <c r="JC282" s="36"/>
    </row>
    <row r="283" spans="1:263">
      <c r="A283" s="15" t="s">
        <v>779</v>
      </c>
      <c r="B283" s="39" t="s">
        <v>780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111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112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113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114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115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116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117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118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/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36"/>
      <c r="JA283" s="36"/>
      <c r="JB283" s="36"/>
      <c r="JC283" s="36"/>
    </row>
    <row r="284" spans="1:263">
      <c r="A284" s="15" t="s">
        <v>781</v>
      </c>
      <c r="B284" s="39" t="s">
        <v>782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111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112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113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114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115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117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36"/>
      <c r="JA284" s="36"/>
      <c r="JB284" s="36"/>
      <c r="JC284" s="36"/>
    </row>
    <row r="285" spans="1:263">
      <c r="A285" s="15" t="s">
        <v>783</v>
      </c>
      <c r="B285" s="39" t="s">
        <v>784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111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112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113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114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115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116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117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118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119"/>
        <v>44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36"/>
      <c r="JA285" s="36"/>
      <c r="JB285" s="36"/>
      <c r="JC285" s="36"/>
    </row>
    <row r="286" spans="1:263">
      <c r="A286" s="15" t="s">
        <v>785</v>
      </c>
      <c r="B286" s="39" t="s">
        <v>786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111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112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113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114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115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117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36"/>
      <c r="JA286" s="36"/>
      <c r="JB286" s="36"/>
      <c r="JC286" s="36"/>
    </row>
    <row r="287" spans="1:263">
      <c r="A287" s="15" t="s">
        <v>787</v>
      </c>
      <c r="B287" s="39" t="s">
        <v>788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111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112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113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114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115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116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117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36"/>
      <c r="JA287" s="36"/>
      <c r="JB287" s="36"/>
      <c r="JC287" s="36"/>
    </row>
    <row r="288" spans="1:263">
      <c r="A288" s="15" t="s">
        <v>789</v>
      </c>
      <c r="B288" s="39" t="s">
        <v>790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111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112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113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114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115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116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117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118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119"/>
        <v>10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36"/>
      <c r="JA288" s="36"/>
      <c r="JB288" s="36"/>
      <c r="JC288" s="36"/>
    </row>
    <row r="289" spans="1:263">
      <c r="A289" s="15" t="s">
        <v>322</v>
      </c>
      <c r="B289" s="39" t="s">
        <v>791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111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112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113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114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115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117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36"/>
      <c r="JA289" s="36"/>
      <c r="JB289" s="36"/>
      <c r="JC289" s="36"/>
    </row>
    <row r="290" spans="1:263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117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36"/>
      <c r="JA290" s="36"/>
      <c r="JB290" s="36"/>
      <c r="JC290" s="36"/>
    </row>
    <row r="291" spans="1:263" ht="17.25" thickBot="1">
      <c r="A291" s="9" t="s">
        <v>792</v>
      </c>
      <c r="B291" s="9" t="s">
        <v>793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115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116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117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118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478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9"/>
      <c r="JA291" s="9"/>
      <c r="JB291" s="9"/>
      <c r="JC291" s="9"/>
    </row>
    <row r="292" spans="1:263" ht="17.25" thickTop="1">
      <c r="A292" s="67" t="s">
        <v>794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</row>
    <row r="293" spans="1:263">
      <c r="A293" s="72"/>
    </row>
  </sheetData>
  <phoneticPr fontId="4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X470"/>
  <sheetViews>
    <sheetView zoomScale="85" zoomScaleNormal="85" workbookViewId="0">
      <pane xSplit="210" topLeftCell="IQ1" activePane="topRight" state="frozen"/>
      <selection pane="topRight" activeCell="IX7" sqref="IX7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466" width="0" style="76" hidden="1" customWidth="1"/>
    <col min="467" max="467" width="12.25" style="76" customWidth="1"/>
    <col min="468" max="479" width="12.5" style="76" customWidth="1"/>
    <col min="480" max="480" width="12.25" style="76" customWidth="1"/>
    <col min="481" max="492" width="14.875" style="76" bestFit="1" customWidth="1"/>
    <col min="493" max="493" width="12.25" style="76" customWidth="1"/>
    <col min="494" max="495" width="12.375" style="76" bestFit="1" customWidth="1"/>
    <col min="496" max="502" width="12.5" style="76" bestFit="1" customWidth="1"/>
    <col min="503" max="505" width="12.75" style="76" bestFit="1" customWidth="1"/>
    <col min="506" max="512" width="9.875" style="76"/>
    <col min="513" max="513" width="16.375" style="76" customWidth="1"/>
    <col min="514" max="514" width="21.25" style="76" customWidth="1"/>
    <col min="515" max="722" width="0" style="76" hidden="1" customWidth="1"/>
    <col min="723" max="723" width="12.25" style="76" customWidth="1"/>
    <col min="724" max="735" width="12.5" style="76" customWidth="1"/>
    <col min="736" max="736" width="12.25" style="76" customWidth="1"/>
    <col min="737" max="748" width="14.875" style="76" bestFit="1" customWidth="1"/>
    <col min="749" max="749" width="12.25" style="76" customWidth="1"/>
    <col min="750" max="751" width="12.375" style="76" bestFit="1" customWidth="1"/>
    <col min="752" max="758" width="12.5" style="76" bestFit="1" customWidth="1"/>
    <col min="759" max="761" width="12.75" style="76" bestFit="1" customWidth="1"/>
    <col min="762" max="768" width="9.875" style="76"/>
    <col min="769" max="769" width="16.375" style="76" customWidth="1"/>
    <col min="770" max="770" width="21.25" style="76" customWidth="1"/>
    <col min="771" max="978" width="0" style="76" hidden="1" customWidth="1"/>
    <col min="979" max="979" width="12.25" style="76" customWidth="1"/>
    <col min="980" max="991" width="12.5" style="76" customWidth="1"/>
    <col min="992" max="992" width="12.25" style="76" customWidth="1"/>
    <col min="993" max="1004" width="14.875" style="76" bestFit="1" customWidth="1"/>
    <col min="1005" max="1005" width="12.25" style="76" customWidth="1"/>
    <col min="1006" max="1007" width="12.375" style="76" bestFit="1" customWidth="1"/>
    <col min="1008" max="1014" width="12.5" style="76" bestFit="1" customWidth="1"/>
    <col min="1015" max="1017" width="12.75" style="76" bestFit="1" customWidth="1"/>
    <col min="1018" max="1024" width="9.875" style="76"/>
    <col min="1025" max="1025" width="16.375" style="76" customWidth="1"/>
    <col min="1026" max="1026" width="21.25" style="76" customWidth="1"/>
    <col min="1027" max="1234" width="0" style="76" hidden="1" customWidth="1"/>
    <col min="1235" max="1235" width="12.25" style="76" customWidth="1"/>
    <col min="1236" max="1247" width="12.5" style="76" customWidth="1"/>
    <col min="1248" max="1248" width="12.25" style="76" customWidth="1"/>
    <col min="1249" max="1260" width="14.875" style="76" bestFit="1" customWidth="1"/>
    <col min="1261" max="1261" width="12.25" style="76" customWidth="1"/>
    <col min="1262" max="1263" width="12.375" style="76" bestFit="1" customWidth="1"/>
    <col min="1264" max="1270" width="12.5" style="76" bestFit="1" customWidth="1"/>
    <col min="1271" max="1273" width="12.75" style="76" bestFit="1" customWidth="1"/>
    <col min="1274" max="1280" width="9.875" style="76"/>
    <col min="1281" max="1281" width="16.375" style="76" customWidth="1"/>
    <col min="1282" max="1282" width="21.25" style="76" customWidth="1"/>
    <col min="1283" max="1490" width="0" style="76" hidden="1" customWidth="1"/>
    <col min="1491" max="1491" width="12.25" style="76" customWidth="1"/>
    <col min="1492" max="1503" width="12.5" style="76" customWidth="1"/>
    <col min="1504" max="1504" width="12.25" style="76" customWidth="1"/>
    <col min="1505" max="1516" width="14.875" style="76" bestFit="1" customWidth="1"/>
    <col min="1517" max="1517" width="12.25" style="76" customWidth="1"/>
    <col min="1518" max="1519" width="12.375" style="76" bestFit="1" customWidth="1"/>
    <col min="1520" max="1526" width="12.5" style="76" bestFit="1" customWidth="1"/>
    <col min="1527" max="1529" width="12.75" style="76" bestFit="1" customWidth="1"/>
    <col min="1530" max="1536" width="9.875" style="76"/>
    <col min="1537" max="1537" width="16.375" style="76" customWidth="1"/>
    <col min="1538" max="1538" width="21.25" style="76" customWidth="1"/>
    <col min="1539" max="1746" width="0" style="76" hidden="1" customWidth="1"/>
    <col min="1747" max="1747" width="12.25" style="76" customWidth="1"/>
    <col min="1748" max="1759" width="12.5" style="76" customWidth="1"/>
    <col min="1760" max="1760" width="12.25" style="76" customWidth="1"/>
    <col min="1761" max="1772" width="14.875" style="76" bestFit="1" customWidth="1"/>
    <col min="1773" max="1773" width="12.25" style="76" customWidth="1"/>
    <col min="1774" max="1775" width="12.375" style="76" bestFit="1" customWidth="1"/>
    <col min="1776" max="1782" width="12.5" style="76" bestFit="1" customWidth="1"/>
    <col min="1783" max="1785" width="12.75" style="76" bestFit="1" customWidth="1"/>
    <col min="1786" max="1792" width="9.875" style="76"/>
    <col min="1793" max="1793" width="16.375" style="76" customWidth="1"/>
    <col min="1794" max="1794" width="21.25" style="76" customWidth="1"/>
    <col min="1795" max="2002" width="0" style="76" hidden="1" customWidth="1"/>
    <col min="2003" max="2003" width="12.25" style="76" customWidth="1"/>
    <col min="2004" max="2015" width="12.5" style="76" customWidth="1"/>
    <col min="2016" max="2016" width="12.25" style="76" customWidth="1"/>
    <col min="2017" max="2028" width="14.875" style="76" bestFit="1" customWidth="1"/>
    <col min="2029" max="2029" width="12.25" style="76" customWidth="1"/>
    <col min="2030" max="2031" width="12.375" style="76" bestFit="1" customWidth="1"/>
    <col min="2032" max="2038" width="12.5" style="76" bestFit="1" customWidth="1"/>
    <col min="2039" max="2041" width="12.75" style="76" bestFit="1" customWidth="1"/>
    <col min="2042" max="2048" width="9.875" style="76"/>
    <col min="2049" max="2049" width="16.375" style="76" customWidth="1"/>
    <col min="2050" max="2050" width="21.25" style="76" customWidth="1"/>
    <col min="2051" max="2258" width="0" style="76" hidden="1" customWidth="1"/>
    <col min="2259" max="2259" width="12.25" style="76" customWidth="1"/>
    <col min="2260" max="2271" width="12.5" style="76" customWidth="1"/>
    <col min="2272" max="2272" width="12.25" style="76" customWidth="1"/>
    <col min="2273" max="2284" width="14.875" style="76" bestFit="1" customWidth="1"/>
    <col min="2285" max="2285" width="12.25" style="76" customWidth="1"/>
    <col min="2286" max="2287" width="12.375" style="76" bestFit="1" customWidth="1"/>
    <col min="2288" max="2294" width="12.5" style="76" bestFit="1" customWidth="1"/>
    <col min="2295" max="2297" width="12.75" style="76" bestFit="1" customWidth="1"/>
    <col min="2298" max="2304" width="9.875" style="76"/>
    <col min="2305" max="2305" width="16.375" style="76" customWidth="1"/>
    <col min="2306" max="2306" width="21.25" style="76" customWidth="1"/>
    <col min="2307" max="2514" width="0" style="76" hidden="1" customWidth="1"/>
    <col min="2515" max="2515" width="12.25" style="76" customWidth="1"/>
    <col min="2516" max="2527" width="12.5" style="76" customWidth="1"/>
    <col min="2528" max="2528" width="12.25" style="76" customWidth="1"/>
    <col min="2529" max="2540" width="14.875" style="76" bestFit="1" customWidth="1"/>
    <col min="2541" max="2541" width="12.25" style="76" customWidth="1"/>
    <col min="2542" max="2543" width="12.375" style="76" bestFit="1" customWidth="1"/>
    <col min="2544" max="2550" width="12.5" style="76" bestFit="1" customWidth="1"/>
    <col min="2551" max="2553" width="12.75" style="76" bestFit="1" customWidth="1"/>
    <col min="2554" max="2560" width="9.875" style="76"/>
    <col min="2561" max="2561" width="16.375" style="76" customWidth="1"/>
    <col min="2562" max="2562" width="21.25" style="76" customWidth="1"/>
    <col min="2563" max="2770" width="0" style="76" hidden="1" customWidth="1"/>
    <col min="2771" max="2771" width="12.25" style="76" customWidth="1"/>
    <col min="2772" max="2783" width="12.5" style="76" customWidth="1"/>
    <col min="2784" max="2784" width="12.25" style="76" customWidth="1"/>
    <col min="2785" max="2796" width="14.875" style="76" bestFit="1" customWidth="1"/>
    <col min="2797" max="2797" width="12.25" style="76" customWidth="1"/>
    <col min="2798" max="2799" width="12.375" style="76" bestFit="1" customWidth="1"/>
    <col min="2800" max="2806" width="12.5" style="76" bestFit="1" customWidth="1"/>
    <col min="2807" max="2809" width="12.75" style="76" bestFit="1" customWidth="1"/>
    <col min="2810" max="2816" width="9.875" style="76"/>
    <col min="2817" max="2817" width="16.375" style="76" customWidth="1"/>
    <col min="2818" max="2818" width="21.25" style="76" customWidth="1"/>
    <col min="2819" max="3026" width="0" style="76" hidden="1" customWidth="1"/>
    <col min="3027" max="3027" width="12.25" style="76" customWidth="1"/>
    <col min="3028" max="3039" width="12.5" style="76" customWidth="1"/>
    <col min="3040" max="3040" width="12.25" style="76" customWidth="1"/>
    <col min="3041" max="3052" width="14.875" style="76" bestFit="1" customWidth="1"/>
    <col min="3053" max="3053" width="12.25" style="76" customWidth="1"/>
    <col min="3054" max="3055" width="12.375" style="76" bestFit="1" customWidth="1"/>
    <col min="3056" max="3062" width="12.5" style="76" bestFit="1" customWidth="1"/>
    <col min="3063" max="3065" width="12.75" style="76" bestFit="1" customWidth="1"/>
    <col min="3066" max="3072" width="9.875" style="76"/>
    <col min="3073" max="3073" width="16.375" style="76" customWidth="1"/>
    <col min="3074" max="3074" width="21.25" style="76" customWidth="1"/>
    <col min="3075" max="3282" width="0" style="76" hidden="1" customWidth="1"/>
    <col min="3283" max="3283" width="12.25" style="76" customWidth="1"/>
    <col min="3284" max="3295" width="12.5" style="76" customWidth="1"/>
    <col min="3296" max="3296" width="12.25" style="76" customWidth="1"/>
    <col min="3297" max="3308" width="14.875" style="76" bestFit="1" customWidth="1"/>
    <col min="3309" max="3309" width="12.25" style="76" customWidth="1"/>
    <col min="3310" max="3311" width="12.375" style="76" bestFit="1" customWidth="1"/>
    <col min="3312" max="3318" width="12.5" style="76" bestFit="1" customWidth="1"/>
    <col min="3319" max="3321" width="12.75" style="76" bestFit="1" customWidth="1"/>
    <col min="3322" max="3328" width="9.875" style="76"/>
    <col min="3329" max="3329" width="16.375" style="76" customWidth="1"/>
    <col min="3330" max="3330" width="21.25" style="76" customWidth="1"/>
    <col min="3331" max="3538" width="0" style="76" hidden="1" customWidth="1"/>
    <col min="3539" max="3539" width="12.25" style="76" customWidth="1"/>
    <col min="3540" max="3551" width="12.5" style="76" customWidth="1"/>
    <col min="3552" max="3552" width="12.25" style="76" customWidth="1"/>
    <col min="3553" max="3564" width="14.875" style="76" bestFit="1" customWidth="1"/>
    <col min="3565" max="3565" width="12.25" style="76" customWidth="1"/>
    <col min="3566" max="3567" width="12.375" style="76" bestFit="1" customWidth="1"/>
    <col min="3568" max="3574" width="12.5" style="76" bestFit="1" customWidth="1"/>
    <col min="3575" max="3577" width="12.75" style="76" bestFit="1" customWidth="1"/>
    <col min="3578" max="3584" width="9.875" style="76"/>
    <col min="3585" max="3585" width="16.375" style="76" customWidth="1"/>
    <col min="3586" max="3586" width="21.25" style="76" customWidth="1"/>
    <col min="3587" max="3794" width="0" style="76" hidden="1" customWidth="1"/>
    <col min="3795" max="3795" width="12.25" style="76" customWidth="1"/>
    <col min="3796" max="3807" width="12.5" style="76" customWidth="1"/>
    <col min="3808" max="3808" width="12.25" style="76" customWidth="1"/>
    <col min="3809" max="3820" width="14.875" style="76" bestFit="1" customWidth="1"/>
    <col min="3821" max="3821" width="12.25" style="76" customWidth="1"/>
    <col min="3822" max="3823" width="12.375" style="76" bestFit="1" customWidth="1"/>
    <col min="3824" max="3830" width="12.5" style="76" bestFit="1" customWidth="1"/>
    <col min="3831" max="3833" width="12.75" style="76" bestFit="1" customWidth="1"/>
    <col min="3834" max="3840" width="9.875" style="76"/>
    <col min="3841" max="3841" width="16.375" style="76" customWidth="1"/>
    <col min="3842" max="3842" width="21.25" style="76" customWidth="1"/>
    <col min="3843" max="4050" width="0" style="76" hidden="1" customWidth="1"/>
    <col min="4051" max="4051" width="12.25" style="76" customWidth="1"/>
    <col min="4052" max="4063" width="12.5" style="76" customWidth="1"/>
    <col min="4064" max="4064" width="12.25" style="76" customWidth="1"/>
    <col min="4065" max="4076" width="14.875" style="76" bestFit="1" customWidth="1"/>
    <col min="4077" max="4077" width="12.25" style="76" customWidth="1"/>
    <col min="4078" max="4079" width="12.375" style="76" bestFit="1" customWidth="1"/>
    <col min="4080" max="4086" width="12.5" style="76" bestFit="1" customWidth="1"/>
    <col min="4087" max="4089" width="12.75" style="76" bestFit="1" customWidth="1"/>
    <col min="4090" max="4096" width="9.875" style="76"/>
    <col min="4097" max="4097" width="16.375" style="76" customWidth="1"/>
    <col min="4098" max="4098" width="21.25" style="76" customWidth="1"/>
    <col min="4099" max="4306" width="0" style="76" hidden="1" customWidth="1"/>
    <col min="4307" max="4307" width="12.25" style="76" customWidth="1"/>
    <col min="4308" max="4319" width="12.5" style="76" customWidth="1"/>
    <col min="4320" max="4320" width="12.25" style="76" customWidth="1"/>
    <col min="4321" max="4332" width="14.875" style="76" bestFit="1" customWidth="1"/>
    <col min="4333" max="4333" width="12.25" style="76" customWidth="1"/>
    <col min="4334" max="4335" width="12.375" style="76" bestFit="1" customWidth="1"/>
    <col min="4336" max="4342" width="12.5" style="76" bestFit="1" customWidth="1"/>
    <col min="4343" max="4345" width="12.75" style="76" bestFit="1" customWidth="1"/>
    <col min="4346" max="4352" width="9.875" style="76"/>
    <col min="4353" max="4353" width="16.375" style="76" customWidth="1"/>
    <col min="4354" max="4354" width="21.25" style="76" customWidth="1"/>
    <col min="4355" max="4562" width="0" style="76" hidden="1" customWidth="1"/>
    <col min="4563" max="4563" width="12.25" style="76" customWidth="1"/>
    <col min="4564" max="4575" width="12.5" style="76" customWidth="1"/>
    <col min="4576" max="4576" width="12.25" style="76" customWidth="1"/>
    <col min="4577" max="4588" width="14.875" style="76" bestFit="1" customWidth="1"/>
    <col min="4589" max="4589" width="12.25" style="76" customWidth="1"/>
    <col min="4590" max="4591" width="12.375" style="76" bestFit="1" customWidth="1"/>
    <col min="4592" max="4598" width="12.5" style="76" bestFit="1" customWidth="1"/>
    <col min="4599" max="4601" width="12.75" style="76" bestFit="1" customWidth="1"/>
    <col min="4602" max="4608" width="9.875" style="76"/>
    <col min="4609" max="4609" width="16.375" style="76" customWidth="1"/>
    <col min="4610" max="4610" width="21.25" style="76" customWidth="1"/>
    <col min="4611" max="4818" width="0" style="76" hidden="1" customWidth="1"/>
    <col min="4819" max="4819" width="12.25" style="76" customWidth="1"/>
    <col min="4820" max="4831" width="12.5" style="76" customWidth="1"/>
    <col min="4832" max="4832" width="12.25" style="76" customWidth="1"/>
    <col min="4833" max="4844" width="14.875" style="76" bestFit="1" customWidth="1"/>
    <col min="4845" max="4845" width="12.25" style="76" customWidth="1"/>
    <col min="4846" max="4847" width="12.375" style="76" bestFit="1" customWidth="1"/>
    <col min="4848" max="4854" width="12.5" style="76" bestFit="1" customWidth="1"/>
    <col min="4855" max="4857" width="12.75" style="76" bestFit="1" customWidth="1"/>
    <col min="4858" max="4864" width="9.875" style="76"/>
    <col min="4865" max="4865" width="16.375" style="76" customWidth="1"/>
    <col min="4866" max="4866" width="21.25" style="76" customWidth="1"/>
    <col min="4867" max="5074" width="0" style="76" hidden="1" customWidth="1"/>
    <col min="5075" max="5075" width="12.25" style="76" customWidth="1"/>
    <col min="5076" max="5087" width="12.5" style="76" customWidth="1"/>
    <col min="5088" max="5088" width="12.25" style="76" customWidth="1"/>
    <col min="5089" max="5100" width="14.875" style="76" bestFit="1" customWidth="1"/>
    <col min="5101" max="5101" width="12.25" style="76" customWidth="1"/>
    <col min="5102" max="5103" width="12.375" style="76" bestFit="1" customWidth="1"/>
    <col min="5104" max="5110" width="12.5" style="76" bestFit="1" customWidth="1"/>
    <col min="5111" max="5113" width="12.75" style="76" bestFit="1" customWidth="1"/>
    <col min="5114" max="5120" width="9.875" style="76"/>
    <col min="5121" max="5121" width="16.375" style="76" customWidth="1"/>
    <col min="5122" max="5122" width="21.25" style="76" customWidth="1"/>
    <col min="5123" max="5330" width="0" style="76" hidden="1" customWidth="1"/>
    <col min="5331" max="5331" width="12.25" style="76" customWidth="1"/>
    <col min="5332" max="5343" width="12.5" style="76" customWidth="1"/>
    <col min="5344" max="5344" width="12.25" style="76" customWidth="1"/>
    <col min="5345" max="5356" width="14.875" style="76" bestFit="1" customWidth="1"/>
    <col min="5357" max="5357" width="12.25" style="76" customWidth="1"/>
    <col min="5358" max="5359" width="12.375" style="76" bestFit="1" customWidth="1"/>
    <col min="5360" max="5366" width="12.5" style="76" bestFit="1" customWidth="1"/>
    <col min="5367" max="5369" width="12.75" style="76" bestFit="1" customWidth="1"/>
    <col min="5370" max="5376" width="9.875" style="76"/>
    <col min="5377" max="5377" width="16.375" style="76" customWidth="1"/>
    <col min="5378" max="5378" width="21.25" style="76" customWidth="1"/>
    <col min="5379" max="5586" width="0" style="76" hidden="1" customWidth="1"/>
    <col min="5587" max="5587" width="12.25" style="76" customWidth="1"/>
    <col min="5588" max="5599" width="12.5" style="76" customWidth="1"/>
    <col min="5600" max="5600" width="12.25" style="76" customWidth="1"/>
    <col min="5601" max="5612" width="14.875" style="76" bestFit="1" customWidth="1"/>
    <col min="5613" max="5613" width="12.25" style="76" customWidth="1"/>
    <col min="5614" max="5615" width="12.375" style="76" bestFit="1" customWidth="1"/>
    <col min="5616" max="5622" width="12.5" style="76" bestFit="1" customWidth="1"/>
    <col min="5623" max="5625" width="12.75" style="76" bestFit="1" customWidth="1"/>
    <col min="5626" max="5632" width="9.875" style="76"/>
    <col min="5633" max="5633" width="16.375" style="76" customWidth="1"/>
    <col min="5634" max="5634" width="21.25" style="76" customWidth="1"/>
    <col min="5635" max="5842" width="0" style="76" hidden="1" customWidth="1"/>
    <col min="5843" max="5843" width="12.25" style="76" customWidth="1"/>
    <col min="5844" max="5855" width="12.5" style="76" customWidth="1"/>
    <col min="5856" max="5856" width="12.25" style="76" customWidth="1"/>
    <col min="5857" max="5868" width="14.875" style="76" bestFit="1" customWidth="1"/>
    <col min="5869" max="5869" width="12.25" style="76" customWidth="1"/>
    <col min="5870" max="5871" width="12.375" style="76" bestFit="1" customWidth="1"/>
    <col min="5872" max="5878" width="12.5" style="76" bestFit="1" customWidth="1"/>
    <col min="5879" max="5881" width="12.75" style="76" bestFit="1" customWidth="1"/>
    <col min="5882" max="5888" width="9.875" style="76"/>
    <col min="5889" max="5889" width="16.375" style="76" customWidth="1"/>
    <col min="5890" max="5890" width="21.25" style="76" customWidth="1"/>
    <col min="5891" max="6098" width="0" style="76" hidden="1" customWidth="1"/>
    <col min="6099" max="6099" width="12.25" style="76" customWidth="1"/>
    <col min="6100" max="6111" width="12.5" style="76" customWidth="1"/>
    <col min="6112" max="6112" width="12.25" style="76" customWidth="1"/>
    <col min="6113" max="6124" width="14.875" style="76" bestFit="1" customWidth="1"/>
    <col min="6125" max="6125" width="12.25" style="76" customWidth="1"/>
    <col min="6126" max="6127" width="12.375" style="76" bestFit="1" customWidth="1"/>
    <col min="6128" max="6134" width="12.5" style="76" bestFit="1" customWidth="1"/>
    <col min="6135" max="6137" width="12.75" style="76" bestFit="1" customWidth="1"/>
    <col min="6138" max="6144" width="9.875" style="76"/>
    <col min="6145" max="6145" width="16.375" style="76" customWidth="1"/>
    <col min="6146" max="6146" width="21.25" style="76" customWidth="1"/>
    <col min="6147" max="6354" width="0" style="76" hidden="1" customWidth="1"/>
    <col min="6355" max="6355" width="12.25" style="76" customWidth="1"/>
    <col min="6356" max="6367" width="12.5" style="76" customWidth="1"/>
    <col min="6368" max="6368" width="12.25" style="76" customWidth="1"/>
    <col min="6369" max="6380" width="14.875" style="76" bestFit="1" customWidth="1"/>
    <col min="6381" max="6381" width="12.25" style="76" customWidth="1"/>
    <col min="6382" max="6383" width="12.375" style="76" bestFit="1" customWidth="1"/>
    <col min="6384" max="6390" width="12.5" style="76" bestFit="1" customWidth="1"/>
    <col min="6391" max="6393" width="12.75" style="76" bestFit="1" customWidth="1"/>
    <col min="6394" max="6400" width="9.875" style="76"/>
    <col min="6401" max="6401" width="16.375" style="76" customWidth="1"/>
    <col min="6402" max="6402" width="21.25" style="76" customWidth="1"/>
    <col min="6403" max="6610" width="0" style="76" hidden="1" customWidth="1"/>
    <col min="6611" max="6611" width="12.25" style="76" customWidth="1"/>
    <col min="6612" max="6623" width="12.5" style="76" customWidth="1"/>
    <col min="6624" max="6624" width="12.25" style="76" customWidth="1"/>
    <col min="6625" max="6636" width="14.875" style="76" bestFit="1" customWidth="1"/>
    <col min="6637" max="6637" width="12.25" style="76" customWidth="1"/>
    <col min="6638" max="6639" width="12.375" style="76" bestFit="1" customWidth="1"/>
    <col min="6640" max="6646" width="12.5" style="76" bestFit="1" customWidth="1"/>
    <col min="6647" max="6649" width="12.75" style="76" bestFit="1" customWidth="1"/>
    <col min="6650" max="6656" width="9.875" style="76"/>
    <col min="6657" max="6657" width="16.375" style="76" customWidth="1"/>
    <col min="6658" max="6658" width="21.25" style="76" customWidth="1"/>
    <col min="6659" max="6866" width="0" style="76" hidden="1" customWidth="1"/>
    <col min="6867" max="6867" width="12.25" style="76" customWidth="1"/>
    <col min="6868" max="6879" width="12.5" style="76" customWidth="1"/>
    <col min="6880" max="6880" width="12.25" style="76" customWidth="1"/>
    <col min="6881" max="6892" width="14.875" style="76" bestFit="1" customWidth="1"/>
    <col min="6893" max="6893" width="12.25" style="76" customWidth="1"/>
    <col min="6894" max="6895" width="12.375" style="76" bestFit="1" customWidth="1"/>
    <col min="6896" max="6902" width="12.5" style="76" bestFit="1" customWidth="1"/>
    <col min="6903" max="6905" width="12.75" style="76" bestFit="1" customWidth="1"/>
    <col min="6906" max="6912" width="9.875" style="76"/>
    <col min="6913" max="6913" width="16.375" style="76" customWidth="1"/>
    <col min="6914" max="6914" width="21.25" style="76" customWidth="1"/>
    <col min="6915" max="7122" width="0" style="76" hidden="1" customWidth="1"/>
    <col min="7123" max="7123" width="12.25" style="76" customWidth="1"/>
    <col min="7124" max="7135" width="12.5" style="76" customWidth="1"/>
    <col min="7136" max="7136" width="12.25" style="76" customWidth="1"/>
    <col min="7137" max="7148" width="14.875" style="76" bestFit="1" customWidth="1"/>
    <col min="7149" max="7149" width="12.25" style="76" customWidth="1"/>
    <col min="7150" max="7151" width="12.375" style="76" bestFit="1" customWidth="1"/>
    <col min="7152" max="7158" width="12.5" style="76" bestFit="1" customWidth="1"/>
    <col min="7159" max="7161" width="12.75" style="76" bestFit="1" customWidth="1"/>
    <col min="7162" max="7168" width="9.875" style="76"/>
    <col min="7169" max="7169" width="16.375" style="76" customWidth="1"/>
    <col min="7170" max="7170" width="21.25" style="76" customWidth="1"/>
    <col min="7171" max="7378" width="0" style="76" hidden="1" customWidth="1"/>
    <col min="7379" max="7379" width="12.25" style="76" customWidth="1"/>
    <col min="7380" max="7391" width="12.5" style="76" customWidth="1"/>
    <col min="7392" max="7392" width="12.25" style="76" customWidth="1"/>
    <col min="7393" max="7404" width="14.875" style="76" bestFit="1" customWidth="1"/>
    <col min="7405" max="7405" width="12.25" style="76" customWidth="1"/>
    <col min="7406" max="7407" width="12.375" style="76" bestFit="1" customWidth="1"/>
    <col min="7408" max="7414" width="12.5" style="76" bestFit="1" customWidth="1"/>
    <col min="7415" max="7417" width="12.75" style="76" bestFit="1" customWidth="1"/>
    <col min="7418" max="7424" width="9.875" style="76"/>
    <col min="7425" max="7425" width="16.375" style="76" customWidth="1"/>
    <col min="7426" max="7426" width="21.25" style="76" customWidth="1"/>
    <col min="7427" max="7634" width="0" style="76" hidden="1" customWidth="1"/>
    <col min="7635" max="7635" width="12.25" style="76" customWidth="1"/>
    <col min="7636" max="7647" width="12.5" style="76" customWidth="1"/>
    <col min="7648" max="7648" width="12.25" style="76" customWidth="1"/>
    <col min="7649" max="7660" width="14.875" style="76" bestFit="1" customWidth="1"/>
    <col min="7661" max="7661" width="12.25" style="76" customWidth="1"/>
    <col min="7662" max="7663" width="12.375" style="76" bestFit="1" customWidth="1"/>
    <col min="7664" max="7670" width="12.5" style="76" bestFit="1" customWidth="1"/>
    <col min="7671" max="7673" width="12.75" style="76" bestFit="1" customWidth="1"/>
    <col min="7674" max="7680" width="9.875" style="76"/>
    <col min="7681" max="7681" width="16.375" style="76" customWidth="1"/>
    <col min="7682" max="7682" width="21.25" style="76" customWidth="1"/>
    <col min="7683" max="7890" width="0" style="76" hidden="1" customWidth="1"/>
    <col min="7891" max="7891" width="12.25" style="76" customWidth="1"/>
    <col min="7892" max="7903" width="12.5" style="76" customWidth="1"/>
    <col min="7904" max="7904" width="12.25" style="76" customWidth="1"/>
    <col min="7905" max="7916" width="14.875" style="76" bestFit="1" customWidth="1"/>
    <col min="7917" max="7917" width="12.25" style="76" customWidth="1"/>
    <col min="7918" max="7919" width="12.375" style="76" bestFit="1" customWidth="1"/>
    <col min="7920" max="7926" width="12.5" style="76" bestFit="1" customWidth="1"/>
    <col min="7927" max="7929" width="12.75" style="76" bestFit="1" customWidth="1"/>
    <col min="7930" max="7936" width="9.875" style="76"/>
    <col min="7937" max="7937" width="16.375" style="76" customWidth="1"/>
    <col min="7938" max="7938" width="21.25" style="76" customWidth="1"/>
    <col min="7939" max="8146" width="0" style="76" hidden="1" customWidth="1"/>
    <col min="8147" max="8147" width="12.25" style="76" customWidth="1"/>
    <col min="8148" max="8159" width="12.5" style="76" customWidth="1"/>
    <col min="8160" max="8160" width="12.25" style="76" customWidth="1"/>
    <col min="8161" max="8172" width="14.875" style="76" bestFit="1" customWidth="1"/>
    <col min="8173" max="8173" width="12.25" style="76" customWidth="1"/>
    <col min="8174" max="8175" width="12.375" style="76" bestFit="1" customWidth="1"/>
    <col min="8176" max="8182" width="12.5" style="76" bestFit="1" customWidth="1"/>
    <col min="8183" max="8185" width="12.75" style="76" bestFit="1" customWidth="1"/>
    <col min="8186" max="8192" width="9.875" style="76"/>
    <col min="8193" max="8193" width="16.375" style="76" customWidth="1"/>
    <col min="8194" max="8194" width="21.25" style="76" customWidth="1"/>
    <col min="8195" max="8402" width="0" style="76" hidden="1" customWidth="1"/>
    <col min="8403" max="8403" width="12.25" style="76" customWidth="1"/>
    <col min="8404" max="8415" width="12.5" style="76" customWidth="1"/>
    <col min="8416" max="8416" width="12.25" style="76" customWidth="1"/>
    <col min="8417" max="8428" width="14.875" style="76" bestFit="1" customWidth="1"/>
    <col min="8429" max="8429" width="12.25" style="76" customWidth="1"/>
    <col min="8430" max="8431" width="12.375" style="76" bestFit="1" customWidth="1"/>
    <col min="8432" max="8438" width="12.5" style="76" bestFit="1" customWidth="1"/>
    <col min="8439" max="8441" width="12.75" style="76" bestFit="1" customWidth="1"/>
    <col min="8442" max="8448" width="9.875" style="76"/>
    <col min="8449" max="8449" width="16.375" style="76" customWidth="1"/>
    <col min="8450" max="8450" width="21.25" style="76" customWidth="1"/>
    <col min="8451" max="8658" width="0" style="76" hidden="1" customWidth="1"/>
    <col min="8659" max="8659" width="12.25" style="76" customWidth="1"/>
    <col min="8660" max="8671" width="12.5" style="76" customWidth="1"/>
    <col min="8672" max="8672" width="12.25" style="76" customWidth="1"/>
    <col min="8673" max="8684" width="14.875" style="76" bestFit="1" customWidth="1"/>
    <col min="8685" max="8685" width="12.25" style="76" customWidth="1"/>
    <col min="8686" max="8687" width="12.375" style="76" bestFit="1" customWidth="1"/>
    <col min="8688" max="8694" width="12.5" style="76" bestFit="1" customWidth="1"/>
    <col min="8695" max="8697" width="12.75" style="76" bestFit="1" customWidth="1"/>
    <col min="8698" max="8704" width="9.875" style="76"/>
    <col min="8705" max="8705" width="16.375" style="76" customWidth="1"/>
    <col min="8706" max="8706" width="21.25" style="76" customWidth="1"/>
    <col min="8707" max="8914" width="0" style="76" hidden="1" customWidth="1"/>
    <col min="8915" max="8915" width="12.25" style="76" customWidth="1"/>
    <col min="8916" max="8927" width="12.5" style="76" customWidth="1"/>
    <col min="8928" max="8928" width="12.25" style="76" customWidth="1"/>
    <col min="8929" max="8940" width="14.875" style="76" bestFit="1" customWidth="1"/>
    <col min="8941" max="8941" width="12.25" style="76" customWidth="1"/>
    <col min="8942" max="8943" width="12.375" style="76" bestFit="1" customWidth="1"/>
    <col min="8944" max="8950" width="12.5" style="76" bestFit="1" customWidth="1"/>
    <col min="8951" max="8953" width="12.75" style="76" bestFit="1" customWidth="1"/>
    <col min="8954" max="8960" width="9.875" style="76"/>
    <col min="8961" max="8961" width="16.375" style="76" customWidth="1"/>
    <col min="8962" max="8962" width="21.25" style="76" customWidth="1"/>
    <col min="8963" max="9170" width="0" style="76" hidden="1" customWidth="1"/>
    <col min="9171" max="9171" width="12.25" style="76" customWidth="1"/>
    <col min="9172" max="9183" width="12.5" style="76" customWidth="1"/>
    <col min="9184" max="9184" width="12.25" style="76" customWidth="1"/>
    <col min="9185" max="9196" width="14.875" style="76" bestFit="1" customWidth="1"/>
    <col min="9197" max="9197" width="12.25" style="76" customWidth="1"/>
    <col min="9198" max="9199" width="12.375" style="76" bestFit="1" customWidth="1"/>
    <col min="9200" max="9206" width="12.5" style="76" bestFit="1" customWidth="1"/>
    <col min="9207" max="9209" width="12.75" style="76" bestFit="1" customWidth="1"/>
    <col min="9210" max="9216" width="9.875" style="76"/>
    <col min="9217" max="9217" width="16.375" style="76" customWidth="1"/>
    <col min="9218" max="9218" width="21.25" style="76" customWidth="1"/>
    <col min="9219" max="9426" width="0" style="76" hidden="1" customWidth="1"/>
    <col min="9427" max="9427" width="12.25" style="76" customWidth="1"/>
    <col min="9428" max="9439" width="12.5" style="76" customWidth="1"/>
    <col min="9440" max="9440" width="12.25" style="76" customWidth="1"/>
    <col min="9441" max="9452" width="14.875" style="76" bestFit="1" customWidth="1"/>
    <col min="9453" max="9453" width="12.25" style="76" customWidth="1"/>
    <col min="9454" max="9455" width="12.375" style="76" bestFit="1" customWidth="1"/>
    <col min="9456" max="9462" width="12.5" style="76" bestFit="1" customWidth="1"/>
    <col min="9463" max="9465" width="12.75" style="76" bestFit="1" customWidth="1"/>
    <col min="9466" max="9472" width="9.875" style="76"/>
    <col min="9473" max="9473" width="16.375" style="76" customWidth="1"/>
    <col min="9474" max="9474" width="21.25" style="76" customWidth="1"/>
    <col min="9475" max="9682" width="0" style="76" hidden="1" customWidth="1"/>
    <col min="9683" max="9683" width="12.25" style="76" customWidth="1"/>
    <col min="9684" max="9695" width="12.5" style="76" customWidth="1"/>
    <col min="9696" max="9696" width="12.25" style="76" customWidth="1"/>
    <col min="9697" max="9708" width="14.875" style="76" bestFit="1" customWidth="1"/>
    <col min="9709" max="9709" width="12.25" style="76" customWidth="1"/>
    <col min="9710" max="9711" width="12.375" style="76" bestFit="1" customWidth="1"/>
    <col min="9712" max="9718" width="12.5" style="76" bestFit="1" customWidth="1"/>
    <col min="9719" max="9721" width="12.75" style="76" bestFit="1" customWidth="1"/>
    <col min="9722" max="9728" width="9.875" style="76"/>
    <col min="9729" max="9729" width="16.375" style="76" customWidth="1"/>
    <col min="9730" max="9730" width="21.25" style="76" customWidth="1"/>
    <col min="9731" max="9938" width="0" style="76" hidden="1" customWidth="1"/>
    <col min="9939" max="9939" width="12.25" style="76" customWidth="1"/>
    <col min="9940" max="9951" width="12.5" style="76" customWidth="1"/>
    <col min="9952" max="9952" width="12.25" style="76" customWidth="1"/>
    <col min="9953" max="9964" width="14.875" style="76" bestFit="1" customWidth="1"/>
    <col min="9965" max="9965" width="12.25" style="76" customWidth="1"/>
    <col min="9966" max="9967" width="12.375" style="76" bestFit="1" customWidth="1"/>
    <col min="9968" max="9974" width="12.5" style="76" bestFit="1" customWidth="1"/>
    <col min="9975" max="9977" width="12.75" style="76" bestFit="1" customWidth="1"/>
    <col min="9978" max="9984" width="9.875" style="76"/>
    <col min="9985" max="9985" width="16.375" style="76" customWidth="1"/>
    <col min="9986" max="9986" width="21.25" style="76" customWidth="1"/>
    <col min="9987" max="10194" width="0" style="76" hidden="1" customWidth="1"/>
    <col min="10195" max="10195" width="12.25" style="76" customWidth="1"/>
    <col min="10196" max="10207" width="12.5" style="76" customWidth="1"/>
    <col min="10208" max="10208" width="12.25" style="76" customWidth="1"/>
    <col min="10209" max="10220" width="14.875" style="76" bestFit="1" customWidth="1"/>
    <col min="10221" max="10221" width="12.25" style="76" customWidth="1"/>
    <col min="10222" max="10223" width="12.375" style="76" bestFit="1" customWidth="1"/>
    <col min="10224" max="10230" width="12.5" style="76" bestFit="1" customWidth="1"/>
    <col min="10231" max="10233" width="12.75" style="76" bestFit="1" customWidth="1"/>
    <col min="10234" max="10240" width="9.875" style="76"/>
    <col min="10241" max="10241" width="16.375" style="76" customWidth="1"/>
    <col min="10242" max="10242" width="21.25" style="76" customWidth="1"/>
    <col min="10243" max="10450" width="0" style="76" hidden="1" customWidth="1"/>
    <col min="10451" max="10451" width="12.25" style="76" customWidth="1"/>
    <col min="10452" max="10463" width="12.5" style="76" customWidth="1"/>
    <col min="10464" max="10464" width="12.25" style="76" customWidth="1"/>
    <col min="10465" max="10476" width="14.875" style="76" bestFit="1" customWidth="1"/>
    <col min="10477" max="10477" width="12.25" style="76" customWidth="1"/>
    <col min="10478" max="10479" width="12.375" style="76" bestFit="1" customWidth="1"/>
    <col min="10480" max="10486" width="12.5" style="76" bestFit="1" customWidth="1"/>
    <col min="10487" max="10489" width="12.75" style="76" bestFit="1" customWidth="1"/>
    <col min="10490" max="10496" width="9.875" style="76"/>
    <col min="10497" max="10497" width="16.375" style="76" customWidth="1"/>
    <col min="10498" max="10498" width="21.25" style="76" customWidth="1"/>
    <col min="10499" max="10706" width="0" style="76" hidden="1" customWidth="1"/>
    <col min="10707" max="10707" width="12.25" style="76" customWidth="1"/>
    <col min="10708" max="10719" width="12.5" style="76" customWidth="1"/>
    <col min="10720" max="10720" width="12.25" style="76" customWidth="1"/>
    <col min="10721" max="10732" width="14.875" style="76" bestFit="1" customWidth="1"/>
    <col min="10733" max="10733" width="12.25" style="76" customWidth="1"/>
    <col min="10734" max="10735" width="12.375" style="76" bestFit="1" customWidth="1"/>
    <col min="10736" max="10742" width="12.5" style="76" bestFit="1" customWidth="1"/>
    <col min="10743" max="10745" width="12.75" style="76" bestFit="1" customWidth="1"/>
    <col min="10746" max="10752" width="9.875" style="76"/>
    <col min="10753" max="10753" width="16.375" style="76" customWidth="1"/>
    <col min="10754" max="10754" width="21.25" style="76" customWidth="1"/>
    <col min="10755" max="10962" width="0" style="76" hidden="1" customWidth="1"/>
    <col min="10963" max="10963" width="12.25" style="76" customWidth="1"/>
    <col min="10964" max="10975" width="12.5" style="76" customWidth="1"/>
    <col min="10976" max="10976" width="12.25" style="76" customWidth="1"/>
    <col min="10977" max="10988" width="14.875" style="76" bestFit="1" customWidth="1"/>
    <col min="10989" max="10989" width="12.25" style="76" customWidth="1"/>
    <col min="10990" max="10991" width="12.375" style="76" bestFit="1" customWidth="1"/>
    <col min="10992" max="10998" width="12.5" style="76" bestFit="1" customWidth="1"/>
    <col min="10999" max="11001" width="12.75" style="76" bestFit="1" customWidth="1"/>
    <col min="11002" max="11008" width="9.875" style="76"/>
    <col min="11009" max="11009" width="16.375" style="76" customWidth="1"/>
    <col min="11010" max="11010" width="21.25" style="76" customWidth="1"/>
    <col min="11011" max="11218" width="0" style="76" hidden="1" customWidth="1"/>
    <col min="11219" max="11219" width="12.25" style="76" customWidth="1"/>
    <col min="11220" max="11231" width="12.5" style="76" customWidth="1"/>
    <col min="11232" max="11232" width="12.25" style="76" customWidth="1"/>
    <col min="11233" max="11244" width="14.875" style="76" bestFit="1" customWidth="1"/>
    <col min="11245" max="11245" width="12.25" style="76" customWidth="1"/>
    <col min="11246" max="11247" width="12.375" style="76" bestFit="1" customWidth="1"/>
    <col min="11248" max="11254" width="12.5" style="76" bestFit="1" customWidth="1"/>
    <col min="11255" max="11257" width="12.75" style="76" bestFit="1" customWidth="1"/>
    <col min="11258" max="11264" width="9.875" style="76"/>
    <col min="11265" max="11265" width="16.375" style="76" customWidth="1"/>
    <col min="11266" max="11266" width="21.25" style="76" customWidth="1"/>
    <col min="11267" max="11474" width="0" style="76" hidden="1" customWidth="1"/>
    <col min="11475" max="11475" width="12.25" style="76" customWidth="1"/>
    <col min="11476" max="11487" width="12.5" style="76" customWidth="1"/>
    <col min="11488" max="11488" width="12.25" style="76" customWidth="1"/>
    <col min="11489" max="11500" width="14.875" style="76" bestFit="1" customWidth="1"/>
    <col min="11501" max="11501" width="12.25" style="76" customWidth="1"/>
    <col min="11502" max="11503" width="12.375" style="76" bestFit="1" customWidth="1"/>
    <col min="11504" max="11510" width="12.5" style="76" bestFit="1" customWidth="1"/>
    <col min="11511" max="11513" width="12.75" style="76" bestFit="1" customWidth="1"/>
    <col min="11514" max="11520" width="9.875" style="76"/>
    <col min="11521" max="11521" width="16.375" style="76" customWidth="1"/>
    <col min="11522" max="11522" width="21.25" style="76" customWidth="1"/>
    <col min="11523" max="11730" width="0" style="76" hidden="1" customWidth="1"/>
    <col min="11731" max="11731" width="12.25" style="76" customWidth="1"/>
    <col min="11732" max="11743" width="12.5" style="76" customWidth="1"/>
    <col min="11744" max="11744" width="12.25" style="76" customWidth="1"/>
    <col min="11745" max="11756" width="14.875" style="76" bestFit="1" customWidth="1"/>
    <col min="11757" max="11757" width="12.25" style="76" customWidth="1"/>
    <col min="11758" max="11759" width="12.375" style="76" bestFit="1" customWidth="1"/>
    <col min="11760" max="11766" width="12.5" style="76" bestFit="1" customWidth="1"/>
    <col min="11767" max="11769" width="12.75" style="76" bestFit="1" customWidth="1"/>
    <col min="11770" max="11776" width="9.875" style="76"/>
    <col min="11777" max="11777" width="16.375" style="76" customWidth="1"/>
    <col min="11778" max="11778" width="21.25" style="76" customWidth="1"/>
    <col min="11779" max="11986" width="0" style="76" hidden="1" customWidth="1"/>
    <col min="11987" max="11987" width="12.25" style="76" customWidth="1"/>
    <col min="11988" max="11999" width="12.5" style="76" customWidth="1"/>
    <col min="12000" max="12000" width="12.25" style="76" customWidth="1"/>
    <col min="12001" max="12012" width="14.875" style="76" bestFit="1" customWidth="1"/>
    <col min="12013" max="12013" width="12.25" style="76" customWidth="1"/>
    <col min="12014" max="12015" width="12.375" style="76" bestFit="1" customWidth="1"/>
    <col min="12016" max="12022" width="12.5" style="76" bestFit="1" customWidth="1"/>
    <col min="12023" max="12025" width="12.75" style="76" bestFit="1" customWidth="1"/>
    <col min="12026" max="12032" width="9.875" style="76"/>
    <col min="12033" max="12033" width="16.375" style="76" customWidth="1"/>
    <col min="12034" max="12034" width="21.25" style="76" customWidth="1"/>
    <col min="12035" max="12242" width="0" style="76" hidden="1" customWidth="1"/>
    <col min="12243" max="12243" width="12.25" style="76" customWidth="1"/>
    <col min="12244" max="12255" width="12.5" style="76" customWidth="1"/>
    <col min="12256" max="12256" width="12.25" style="76" customWidth="1"/>
    <col min="12257" max="12268" width="14.875" style="76" bestFit="1" customWidth="1"/>
    <col min="12269" max="12269" width="12.25" style="76" customWidth="1"/>
    <col min="12270" max="12271" width="12.375" style="76" bestFit="1" customWidth="1"/>
    <col min="12272" max="12278" width="12.5" style="76" bestFit="1" customWidth="1"/>
    <col min="12279" max="12281" width="12.75" style="76" bestFit="1" customWidth="1"/>
    <col min="12282" max="12288" width="9.875" style="76"/>
    <col min="12289" max="12289" width="16.375" style="76" customWidth="1"/>
    <col min="12290" max="12290" width="21.25" style="76" customWidth="1"/>
    <col min="12291" max="12498" width="0" style="76" hidden="1" customWidth="1"/>
    <col min="12499" max="12499" width="12.25" style="76" customWidth="1"/>
    <col min="12500" max="12511" width="12.5" style="76" customWidth="1"/>
    <col min="12512" max="12512" width="12.25" style="76" customWidth="1"/>
    <col min="12513" max="12524" width="14.875" style="76" bestFit="1" customWidth="1"/>
    <col min="12525" max="12525" width="12.25" style="76" customWidth="1"/>
    <col min="12526" max="12527" width="12.375" style="76" bestFit="1" customWidth="1"/>
    <col min="12528" max="12534" width="12.5" style="76" bestFit="1" customWidth="1"/>
    <col min="12535" max="12537" width="12.75" style="76" bestFit="1" customWidth="1"/>
    <col min="12538" max="12544" width="9.875" style="76"/>
    <col min="12545" max="12545" width="16.375" style="76" customWidth="1"/>
    <col min="12546" max="12546" width="21.25" style="76" customWidth="1"/>
    <col min="12547" max="12754" width="0" style="76" hidden="1" customWidth="1"/>
    <col min="12755" max="12755" width="12.25" style="76" customWidth="1"/>
    <col min="12756" max="12767" width="12.5" style="76" customWidth="1"/>
    <col min="12768" max="12768" width="12.25" style="76" customWidth="1"/>
    <col min="12769" max="12780" width="14.875" style="76" bestFit="1" customWidth="1"/>
    <col min="12781" max="12781" width="12.25" style="76" customWidth="1"/>
    <col min="12782" max="12783" width="12.375" style="76" bestFit="1" customWidth="1"/>
    <col min="12784" max="12790" width="12.5" style="76" bestFit="1" customWidth="1"/>
    <col min="12791" max="12793" width="12.75" style="76" bestFit="1" customWidth="1"/>
    <col min="12794" max="12800" width="9.875" style="76"/>
    <col min="12801" max="12801" width="16.375" style="76" customWidth="1"/>
    <col min="12802" max="12802" width="21.25" style="76" customWidth="1"/>
    <col min="12803" max="13010" width="0" style="76" hidden="1" customWidth="1"/>
    <col min="13011" max="13011" width="12.25" style="76" customWidth="1"/>
    <col min="13012" max="13023" width="12.5" style="76" customWidth="1"/>
    <col min="13024" max="13024" width="12.25" style="76" customWidth="1"/>
    <col min="13025" max="13036" width="14.875" style="76" bestFit="1" customWidth="1"/>
    <col min="13037" max="13037" width="12.25" style="76" customWidth="1"/>
    <col min="13038" max="13039" width="12.375" style="76" bestFit="1" customWidth="1"/>
    <col min="13040" max="13046" width="12.5" style="76" bestFit="1" customWidth="1"/>
    <col min="13047" max="13049" width="12.75" style="76" bestFit="1" customWidth="1"/>
    <col min="13050" max="13056" width="9.875" style="76"/>
    <col min="13057" max="13057" width="16.375" style="76" customWidth="1"/>
    <col min="13058" max="13058" width="21.25" style="76" customWidth="1"/>
    <col min="13059" max="13266" width="0" style="76" hidden="1" customWidth="1"/>
    <col min="13267" max="13267" width="12.25" style="76" customWidth="1"/>
    <col min="13268" max="13279" width="12.5" style="76" customWidth="1"/>
    <col min="13280" max="13280" width="12.25" style="76" customWidth="1"/>
    <col min="13281" max="13292" width="14.875" style="76" bestFit="1" customWidth="1"/>
    <col min="13293" max="13293" width="12.25" style="76" customWidth="1"/>
    <col min="13294" max="13295" width="12.375" style="76" bestFit="1" customWidth="1"/>
    <col min="13296" max="13302" width="12.5" style="76" bestFit="1" customWidth="1"/>
    <col min="13303" max="13305" width="12.75" style="76" bestFit="1" customWidth="1"/>
    <col min="13306" max="13312" width="9.875" style="76"/>
    <col min="13313" max="13313" width="16.375" style="76" customWidth="1"/>
    <col min="13314" max="13314" width="21.25" style="76" customWidth="1"/>
    <col min="13315" max="13522" width="0" style="76" hidden="1" customWidth="1"/>
    <col min="13523" max="13523" width="12.25" style="76" customWidth="1"/>
    <col min="13524" max="13535" width="12.5" style="76" customWidth="1"/>
    <col min="13536" max="13536" width="12.25" style="76" customWidth="1"/>
    <col min="13537" max="13548" width="14.875" style="76" bestFit="1" customWidth="1"/>
    <col min="13549" max="13549" width="12.25" style="76" customWidth="1"/>
    <col min="13550" max="13551" width="12.375" style="76" bestFit="1" customWidth="1"/>
    <col min="13552" max="13558" width="12.5" style="76" bestFit="1" customWidth="1"/>
    <col min="13559" max="13561" width="12.75" style="76" bestFit="1" customWidth="1"/>
    <col min="13562" max="13568" width="9.875" style="76"/>
    <col min="13569" max="13569" width="16.375" style="76" customWidth="1"/>
    <col min="13570" max="13570" width="21.25" style="76" customWidth="1"/>
    <col min="13571" max="13778" width="0" style="76" hidden="1" customWidth="1"/>
    <col min="13779" max="13779" width="12.25" style="76" customWidth="1"/>
    <col min="13780" max="13791" width="12.5" style="76" customWidth="1"/>
    <col min="13792" max="13792" width="12.25" style="76" customWidth="1"/>
    <col min="13793" max="13804" width="14.875" style="76" bestFit="1" customWidth="1"/>
    <col min="13805" max="13805" width="12.25" style="76" customWidth="1"/>
    <col min="13806" max="13807" width="12.375" style="76" bestFit="1" customWidth="1"/>
    <col min="13808" max="13814" width="12.5" style="76" bestFit="1" customWidth="1"/>
    <col min="13815" max="13817" width="12.75" style="76" bestFit="1" customWidth="1"/>
    <col min="13818" max="13824" width="9.875" style="76"/>
    <col min="13825" max="13825" width="16.375" style="76" customWidth="1"/>
    <col min="13826" max="13826" width="21.25" style="76" customWidth="1"/>
    <col min="13827" max="14034" width="0" style="76" hidden="1" customWidth="1"/>
    <col min="14035" max="14035" width="12.25" style="76" customWidth="1"/>
    <col min="14036" max="14047" width="12.5" style="76" customWidth="1"/>
    <col min="14048" max="14048" width="12.25" style="76" customWidth="1"/>
    <col min="14049" max="14060" width="14.875" style="76" bestFit="1" customWidth="1"/>
    <col min="14061" max="14061" width="12.25" style="76" customWidth="1"/>
    <col min="14062" max="14063" width="12.375" style="76" bestFit="1" customWidth="1"/>
    <col min="14064" max="14070" width="12.5" style="76" bestFit="1" customWidth="1"/>
    <col min="14071" max="14073" width="12.75" style="76" bestFit="1" customWidth="1"/>
    <col min="14074" max="14080" width="9.875" style="76"/>
    <col min="14081" max="14081" width="16.375" style="76" customWidth="1"/>
    <col min="14082" max="14082" width="21.25" style="76" customWidth="1"/>
    <col min="14083" max="14290" width="0" style="76" hidden="1" customWidth="1"/>
    <col min="14291" max="14291" width="12.25" style="76" customWidth="1"/>
    <col min="14292" max="14303" width="12.5" style="76" customWidth="1"/>
    <col min="14304" max="14304" width="12.25" style="76" customWidth="1"/>
    <col min="14305" max="14316" width="14.875" style="76" bestFit="1" customWidth="1"/>
    <col min="14317" max="14317" width="12.25" style="76" customWidth="1"/>
    <col min="14318" max="14319" width="12.375" style="76" bestFit="1" customWidth="1"/>
    <col min="14320" max="14326" width="12.5" style="76" bestFit="1" customWidth="1"/>
    <col min="14327" max="14329" width="12.75" style="76" bestFit="1" customWidth="1"/>
    <col min="14330" max="14336" width="9.875" style="76"/>
    <col min="14337" max="14337" width="16.375" style="76" customWidth="1"/>
    <col min="14338" max="14338" width="21.25" style="76" customWidth="1"/>
    <col min="14339" max="14546" width="0" style="76" hidden="1" customWidth="1"/>
    <col min="14547" max="14547" width="12.25" style="76" customWidth="1"/>
    <col min="14548" max="14559" width="12.5" style="76" customWidth="1"/>
    <col min="14560" max="14560" width="12.25" style="76" customWidth="1"/>
    <col min="14561" max="14572" width="14.875" style="76" bestFit="1" customWidth="1"/>
    <col min="14573" max="14573" width="12.25" style="76" customWidth="1"/>
    <col min="14574" max="14575" width="12.375" style="76" bestFit="1" customWidth="1"/>
    <col min="14576" max="14582" width="12.5" style="76" bestFit="1" customWidth="1"/>
    <col min="14583" max="14585" width="12.75" style="76" bestFit="1" customWidth="1"/>
    <col min="14586" max="14592" width="9.875" style="76"/>
    <col min="14593" max="14593" width="16.375" style="76" customWidth="1"/>
    <col min="14594" max="14594" width="21.25" style="76" customWidth="1"/>
    <col min="14595" max="14802" width="0" style="76" hidden="1" customWidth="1"/>
    <col min="14803" max="14803" width="12.25" style="76" customWidth="1"/>
    <col min="14804" max="14815" width="12.5" style="76" customWidth="1"/>
    <col min="14816" max="14816" width="12.25" style="76" customWidth="1"/>
    <col min="14817" max="14828" width="14.875" style="76" bestFit="1" customWidth="1"/>
    <col min="14829" max="14829" width="12.25" style="76" customWidth="1"/>
    <col min="14830" max="14831" width="12.375" style="76" bestFit="1" customWidth="1"/>
    <col min="14832" max="14838" width="12.5" style="76" bestFit="1" customWidth="1"/>
    <col min="14839" max="14841" width="12.75" style="76" bestFit="1" customWidth="1"/>
    <col min="14842" max="14848" width="9.875" style="76"/>
    <col min="14849" max="14849" width="16.375" style="76" customWidth="1"/>
    <col min="14850" max="14850" width="21.25" style="76" customWidth="1"/>
    <col min="14851" max="15058" width="0" style="76" hidden="1" customWidth="1"/>
    <col min="15059" max="15059" width="12.25" style="76" customWidth="1"/>
    <col min="15060" max="15071" width="12.5" style="76" customWidth="1"/>
    <col min="15072" max="15072" width="12.25" style="76" customWidth="1"/>
    <col min="15073" max="15084" width="14.875" style="76" bestFit="1" customWidth="1"/>
    <col min="15085" max="15085" width="12.25" style="76" customWidth="1"/>
    <col min="15086" max="15087" width="12.375" style="76" bestFit="1" customWidth="1"/>
    <col min="15088" max="15094" width="12.5" style="76" bestFit="1" customWidth="1"/>
    <col min="15095" max="15097" width="12.75" style="76" bestFit="1" customWidth="1"/>
    <col min="15098" max="15104" width="9.875" style="76"/>
    <col min="15105" max="15105" width="16.375" style="76" customWidth="1"/>
    <col min="15106" max="15106" width="21.25" style="76" customWidth="1"/>
    <col min="15107" max="15314" width="0" style="76" hidden="1" customWidth="1"/>
    <col min="15315" max="15315" width="12.25" style="76" customWidth="1"/>
    <col min="15316" max="15327" width="12.5" style="76" customWidth="1"/>
    <col min="15328" max="15328" width="12.25" style="76" customWidth="1"/>
    <col min="15329" max="15340" width="14.875" style="76" bestFit="1" customWidth="1"/>
    <col min="15341" max="15341" width="12.25" style="76" customWidth="1"/>
    <col min="15342" max="15343" width="12.375" style="76" bestFit="1" customWidth="1"/>
    <col min="15344" max="15350" width="12.5" style="76" bestFit="1" customWidth="1"/>
    <col min="15351" max="15353" width="12.75" style="76" bestFit="1" customWidth="1"/>
    <col min="15354" max="15360" width="9.875" style="76"/>
    <col min="15361" max="15361" width="16.375" style="76" customWidth="1"/>
    <col min="15362" max="15362" width="21.25" style="76" customWidth="1"/>
    <col min="15363" max="15570" width="0" style="76" hidden="1" customWidth="1"/>
    <col min="15571" max="15571" width="12.25" style="76" customWidth="1"/>
    <col min="15572" max="15583" width="12.5" style="76" customWidth="1"/>
    <col min="15584" max="15584" width="12.25" style="76" customWidth="1"/>
    <col min="15585" max="15596" width="14.875" style="76" bestFit="1" customWidth="1"/>
    <col min="15597" max="15597" width="12.25" style="76" customWidth="1"/>
    <col min="15598" max="15599" width="12.375" style="76" bestFit="1" customWidth="1"/>
    <col min="15600" max="15606" width="12.5" style="76" bestFit="1" customWidth="1"/>
    <col min="15607" max="15609" width="12.75" style="76" bestFit="1" customWidth="1"/>
    <col min="15610" max="15616" width="9.875" style="76"/>
    <col min="15617" max="15617" width="16.375" style="76" customWidth="1"/>
    <col min="15618" max="15618" width="21.25" style="76" customWidth="1"/>
    <col min="15619" max="15826" width="0" style="76" hidden="1" customWidth="1"/>
    <col min="15827" max="15827" width="12.25" style="76" customWidth="1"/>
    <col min="15828" max="15839" width="12.5" style="76" customWidth="1"/>
    <col min="15840" max="15840" width="12.25" style="76" customWidth="1"/>
    <col min="15841" max="15852" width="14.875" style="76" bestFit="1" customWidth="1"/>
    <col min="15853" max="15853" width="12.25" style="76" customWidth="1"/>
    <col min="15854" max="15855" width="12.375" style="76" bestFit="1" customWidth="1"/>
    <col min="15856" max="15862" width="12.5" style="76" bestFit="1" customWidth="1"/>
    <col min="15863" max="15865" width="12.75" style="76" bestFit="1" customWidth="1"/>
    <col min="15866" max="15872" width="9.875" style="76"/>
    <col min="15873" max="15873" width="16.375" style="76" customWidth="1"/>
    <col min="15874" max="15874" width="21.25" style="76" customWidth="1"/>
    <col min="15875" max="16082" width="0" style="76" hidden="1" customWidth="1"/>
    <col min="16083" max="16083" width="12.25" style="76" customWidth="1"/>
    <col min="16084" max="16095" width="12.5" style="76" customWidth="1"/>
    <col min="16096" max="16096" width="12.25" style="76" customWidth="1"/>
    <col min="16097" max="16108" width="14.875" style="76" bestFit="1" customWidth="1"/>
    <col min="16109" max="16109" width="12.25" style="76" customWidth="1"/>
    <col min="16110" max="16111" width="12.375" style="76" bestFit="1" customWidth="1"/>
    <col min="16112" max="16118" width="12.5" style="76" bestFit="1" customWidth="1"/>
    <col min="16119" max="16121" width="12.75" style="76" bestFit="1" customWidth="1"/>
    <col min="16122" max="16128" width="9.875" style="76"/>
    <col min="16129" max="16129" width="16.375" style="76" customWidth="1"/>
    <col min="16130" max="16130" width="21.25" style="76" customWidth="1"/>
    <col min="16131" max="16338" width="0" style="76" hidden="1" customWidth="1"/>
    <col min="16339" max="16339" width="12.25" style="76" customWidth="1"/>
    <col min="16340" max="16351" width="12.5" style="76" customWidth="1"/>
    <col min="16352" max="16352" width="12.25" style="76" customWidth="1"/>
    <col min="16353" max="16364" width="14.875" style="76" bestFit="1" customWidth="1"/>
    <col min="16365" max="16365" width="12.25" style="76" customWidth="1"/>
    <col min="16366" max="16367" width="12.375" style="76" bestFit="1" customWidth="1"/>
    <col min="16368" max="16374" width="12.5" style="76" bestFit="1" customWidth="1"/>
    <col min="16375" max="16377" width="12.75" style="76" bestFit="1" customWidth="1"/>
    <col min="16378" max="16384" width="9.875" style="76"/>
  </cols>
  <sheetData>
    <row r="1" spans="1:466" s="74" customFormat="1">
      <c r="A1" s="73" t="s">
        <v>807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</row>
    <row r="2" spans="1:466" s="74" customFormat="1" ht="17.25">
      <c r="A2" s="78" t="s">
        <v>808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</row>
    <row r="3" spans="1:466" s="79" customFormat="1" ht="17.25" thickBot="1">
      <c r="A3" s="9" t="s">
        <v>809</v>
      </c>
      <c r="B3" s="9" t="s">
        <v>810</v>
      </c>
      <c r="C3" s="9" t="s">
        <v>4</v>
      </c>
      <c r="D3" s="9" t="s">
        <v>811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812</v>
      </c>
      <c r="R3" s="10" t="s">
        <v>813</v>
      </c>
      <c r="S3" s="10" t="s">
        <v>814</v>
      </c>
      <c r="T3" s="10" t="s">
        <v>815</v>
      </c>
      <c r="U3" s="10" t="s">
        <v>816</v>
      </c>
      <c r="V3" s="10" t="s">
        <v>817</v>
      </c>
      <c r="W3" s="10" t="s">
        <v>818</v>
      </c>
      <c r="X3" s="10" t="s">
        <v>819</v>
      </c>
      <c r="Y3" s="10" t="s">
        <v>820</v>
      </c>
      <c r="Z3" s="10" t="s">
        <v>821</v>
      </c>
      <c r="AA3" s="10" t="s">
        <v>822</v>
      </c>
      <c r="AB3" s="10" t="s">
        <v>823</v>
      </c>
      <c r="AC3" s="10" t="s">
        <v>30</v>
      </c>
      <c r="AD3" s="9" t="s">
        <v>824</v>
      </c>
      <c r="AE3" s="10" t="s">
        <v>825</v>
      </c>
      <c r="AF3" s="10" t="s">
        <v>826</v>
      </c>
      <c r="AG3" s="10" t="s">
        <v>827</v>
      </c>
      <c r="AH3" s="10" t="s">
        <v>828</v>
      </c>
      <c r="AI3" s="10" t="s">
        <v>829</v>
      </c>
      <c r="AJ3" s="10" t="s">
        <v>830</v>
      </c>
      <c r="AK3" s="10" t="s">
        <v>831</v>
      </c>
      <c r="AL3" s="10" t="s">
        <v>832</v>
      </c>
      <c r="AM3" s="10" t="s">
        <v>833</v>
      </c>
      <c r="AN3" s="10" t="s">
        <v>834</v>
      </c>
      <c r="AO3" s="10" t="s">
        <v>835</v>
      </c>
      <c r="AP3" s="10" t="s">
        <v>43</v>
      </c>
      <c r="AQ3" s="9" t="s">
        <v>836</v>
      </c>
      <c r="AR3" s="10" t="s">
        <v>837</v>
      </c>
      <c r="AS3" s="10" t="s">
        <v>838</v>
      </c>
      <c r="AT3" s="10" t="s">
        <v>839</v>
      </c>
      <c r="AU3" s="10" t="s">
        <v>840</v>
      </c>
      <c r="AV3" s="10" t="s">
        <v>841</v>
      </c>
      <c r="AW3" s="10" t="s">
        <v>842</v>
      </c>
      <c r="AX3" s="10" t="s">
        <v>843</v>
      </c>
      <c r="AY3" s="10" t="s">
        <v>844</v>
      </c>
      <c r="AZ3" s="10" t="s">
        <v>845</v>
      </c>
      <c r="BA3" s="10" t="s">
        <v>846</v>
      </c>
      <c r="BB3" s="10" t="s">
        <v>847</v>
      </c>
      <c r="BC3" s="10" t="s">
        <v>848</v>
      </c>
      <c r="BD3" s="9" t="s">
        <v>849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850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851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852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853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854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855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856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857</v>
      </c>
      <c r="FC3" s="10" t="s">
        <v>858</v>
      </c>
      <c r="FD3" s="9" t="s">
        <v>859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860</v>
      </c>
      <c r="FP3" s="10" t="s">
        <v>173</v>
      </c>
      <c r="FQ3" s="9" t="s">
        <v>861</v>
      </c>
      <c r="FR3" s="10" t="s">
        <v>175</v>
      </c>
      <c r="FS3" s="10" t="s">
        <v>176</v>
      </c>
      <c r="FT3" s="11" t="s">
        <v>862</v>
      </c>
      <c r="FU3" s="10" t="s">
        <v>863</v>
      </c>
      <c r="FV3" s="10" t="s">
        <v>864</v>
      </c>
      <c r="FW3" s="12" t="s">
        <v>865</v>
      </c>
      <c r="FX3" s="10" t="s">
        <v>866</v>
      </c>
      <c r="FY3" s="12" t="s">
        <v>867</v>
      </c>
      <c r="FZ3" s="10" t="s">
        <v>868</v>
      </c>
      <c r="GA3" s="12" t="s">
        <v>869</v>
      </c>
      <c r="GB3" s="10" t="s">
        <v>870</v>
      </c>
      <c r="GC3" s="10" t="s">
        <v>186</v>
      </c>
      <c r="GD3" s="9" t="s">
        <v>871</v>
      </c>
      <c r="GE3" s="10" t="s">
        <v>872</v>
      </c>
      <c r="GF3" s="10" t="s">
        <v>189</v>
      </c>
      <c r="GG3" s="10" t="s">
        <v>190</v>
      </c>
      <c r="GH3" s="10" t="s">
        <v>873</v>
      </c>
      <c r="GI3" s="10" t="s">
        <v>874</v>
      </c>
      <c r="GJ3" s="10" t="s">
        <v>875</v>
      </c>
      <c r="GK3" s="10" t="s">
        <v>876</v>
      </c>
      <c r="GL3" s="10" t="s">
        <v>877</v>
      </c>
      <c r="GM3" s="10" t="s">
        <v>878</v>
      </c>
      <c r="GN3" s="10" t="s">
        <v>879</v>
      </c>
      <c r="GO3" s="10" t="s">
        <v>880</v>
      </c>
      <c r="GP3" s="10" t="s">
        <v>199</v>
      </c>
      <c r="GQ3" s="9" t="s">
        <v>881</v>
      </c>
      <c r="GR3" s="10" t="s">
        <v>201</v>
      </c>
      <c r="GS3" s="10" t="s">
        <v>882</v>
      </c>
      <c r="GT3" s="10" t="s">
        <v>883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884</v>
      </c>
      <c r="HD3" s="9" t="s">
        <v>885</v>
      </c>
      <c r="HE3" s="10" t="s">
        <v>214</v>
      </c>
      <c r="HF3" s="10" t="s">
        <v>215</v>
      </c>
      <c r="HG3" s="10" t="s">
        <v>886</v>
      </c>
      <c r="HH3" s="10" t="s">
        <v>887</v>
      </c>
      <c r="HI3" s="10" t="s">
        <v>888</v>
      </c>
      <c r="HJ3" s="10" t="s">
        <v>889</v>
      </c>
      <c r="HK3" s="10" t="s">
        <v>890</v>
      </c>
      <c r="HL3" s="10" t="s">
        <v>891</v>
      </c>
      <c r="HM3" s="10" t="s">
        <v>892</v>
      </c>
      <c r="HN3" s="10" t="s">
        <v>893</v>
      </c>
      <c r="HO3" s="10" t="s">
        <v>894</v>
      </c>
      <c r="HP3" s="10" t="s">
        <v>895</v>
      </c>
      <c r="HQ3" s="9" t="s">
        <v>896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897</v>
      </c>
      <c r="ID3" s="13" t="s">
        <v>898</v>
      </c>
      <c r="IE3" s="13" t="s">
        <v>899</v>
      </c>
      <c r="IF3" s="13" t="s">
        <v>900</v>
      </c>
      <c r="IG3" s="13" t="s">
        <v>901</v>
      </c>
      <c r="IH3" s="13" t="s">
        <v>902</v>
      </c>
      <c r="II3" s="13" t="s">
        <v>903</v>
      </c>
      <c r="IJ3" s="13" t="s">
        <v>904</v>
      </c>
      <c r="IK3" s="13" t="s">
        <v>905</v>
      </c>
      <c r="IL3" s="13" t="s">
        <v>906</v>
      </c>
      <c r="IM3" s="13" t="s">
        <v>907</v>
      </c>
      <c r="IN3" s="13" t="s">
        <v>908</v>
      </c>
      <c r="IO3" s="13" t="s">
        <v>909</v>
      </c>
      <c r="IP3" s="10" t="s">
        <v>1062</v>
      </c>
      <c r="IQ3" s="13" t="s">
        <v>1063</v>
      </c>
      <c r="IR3" s="13" t="s">
        <v>795</v>
      </c>
      <c r="IS3" s="13" t="s">
        <v>796</v>
      </c>
      <c r="IT3" s="13" t="s">
        <v>797</v>
      </c>
      <c r="IU3" s="13" t="s">
        <v>798</v>
      </c>
      <c r="IV3" s="13" t="s">
        <v>799</v>
      </c>
      <c r="IW3" s="13" t="s">
        <v>800</v>
      </c>
      <c r="IX3" s="13" t="s">
        <v>801</v>
      </c>
      <c r="IY3" s="13" t="s">
        <v>802</v>
      </c>
      <c r="IZ3" s="13" t="s">
        <v>803</v>
      </c>
      <c r="JA3" s="13" t="s">
        <v>804</v>
      </c>
      <c r="JB3" s="13" t="s">
        <v>805</v>
      </c>
      <c r="JC3" s="13" t="s">
        <v>1064</v>
      </c>
      <c r="JD3" s="13" t="s">
        <v>1065</v>
      </c>
      <c r="JE3" s="13" t="s">
        <v>1066</v>
      </c>
      <c r="JF3" s="13" t="s">
        <v>1067</v>
      </c>
      <c r="JG3" s="13" t="s">
        <v>1068</v>
      </c>
      <c r="JH3" s="13" t="s">
        <v>1069</v>
      </c>
      <c r="JI3" s="13" t="s">
        <v>1070</v>
      </c>
      <c r="JJ3" s="13" t="s">
        <v>1071</v>
      </c>
      <c r="JK3" s="13" t="s">
        <v>1072</v>
      </c>
      <c r="JL3" s="13" t="s">
        <v>1073</v>
      </c>
      <c r="JM3" s="13" t="s">
        <v>1074</v>
      </c>
      <c r="JN3" s="13" t="s">
        <v>1075</v>
      </c>
      <c r="JO3" s="13" t="s">
        <v>1076</v>
      </c>
      <c r="JP3" s="13" t="s">
        <v>1077</v>
      </c>
      <c r="JQ3" s="13" t="s">
        <v>1078</v>
      </c>
      <c r="JR3" s="13" t="s">
        <v>1079</v>
      </c>
      <c r="JS3" s="13" t="s">
        <v>1080</v>
      </c>
      <c r="JT3" s="13" t="s">
        <v>1081</v>
      </c>
      <c r="JU3" s="13" t="s">
        <v>1082</v>
      </c>
      <c r="JV3" s="13" t="s">
        <v>1083</v>
      </c>
      <c r="JW3" s="13" t="s">
        <v>1084</v>
      </c>
      <c r="JX3" s="13" t="s">
        <v>1085</v>
      </c>
      <c r="JY3" s="13" t="s">
        <v>1086</v>
      </c>
      <c r="JZ3" s="13" t="s">
        <v>1087</v>
      </c>
      <c r="KA3" s="13" t="s">
        <v>1088</v>
      </c>
      <c r="KB3" s="13" t="s">
        <v>1089</v>
      </c>
      <c r="KC3" s="13" t="s">
        <v>1090</v>
      </c>
      <c r="KD3" s="13" t="s">
        <v>1091</v>
      </c>
      <c r="KE3" s="13" t="s">
        <v>1092</v>
      </c>
      <c r="KF3" s="13" t="s">
        <v>1093</v>
      </c>
      <c r="KG3" s="13" t="s">
        <v>1094</v>
      </c>
      <c r="KH3" s="13" t="s">
        <v>1095</v>
      </c>
      <c r="KI3" s="13" t="s">
        <v>1096</v>
      </c>
      <c r="KJ3" s="13" t="s">
        <v>1097</v>
      </c>
      <c r="KK3" s="13" t="s">
        <v>1098</v>
      </c>
      <c r="KL3" s="13" t="s">
        <v>1099</v>
      </c>
      <c r="KM3" s="13" t="s">
        <v>1100</v>
      </c>
      <c r="KN3" s="13" t="s">
        <v>1101</v>
      </c>
      <c r="KO3" s="13" t="s">
        <v>1102</v>
      </c>
      <c r="KP3" s="13" t="s">
        <v>1103</v>
      </c>
      <c r="KQ3" s="13" t="s">
        <v>1104</v>
      </c>
      <c r="KR3" s="13" t="s">
        <v>1105</v>
      </c>
      <c r="KS3" s="13" t="s">
        <v>1106</v>
      </c>
      <c r="KT3" s="13" t="s">
        <v>1107</v>
      </c>
      <c r="KU3" s="13" t="s">
        <v>1108</v>
      </c>
      <c r="KV3" s="13" t="s">
        <v>1109</v>
      </c>
      <c r="KW3" s="13" t="s">
        <v>1110</v>
      </c>
      <c r="KX3" s="13" t="s">
        <v>1111</v>
      </c>
      <c r="KY3" s="13" t="s">
        <v>1112</v>
      </c>
      <c r="KZ3" s="13" t="s">
        <v>1113</v>
      </c>
      <c r="LA3" s="13" t="s">
        <v>1114</v>
      </c>
      <c r="LB3" s="13" t="s">
        <v>1115</v>
      </c>
      <c r="LC3" s="13" t="s">
        <v>1116</v>
      </c>
      <c r="LD3" s="13" t="s">
        <v>1117</v>
      </c>
      <c r="LE3" s="13" t="s">
        <v>1118</v>
      </c>
      <c r="LF3" s="13" t="s">
        <v>1119</v>
      </c>
      <c r="LG3" s="13" t="s">
        <v>1120</v>
      </c>
      <c r="LH3" s="13" t="s">
        <v>1121</v>
      </c>
      <c r="LI3" s="13" t="s">
        <v>1122</v>
      </c>
      <c r="LJ3" s="13" t="s">
        <v>1123</v>
      </c>
      <c r="LK3" s="13" t="s">
        <v>1124</v>
      </c>
      <c r="LL3" s="13" t="s">
        <v>1125</v>
      </c>
      <c r="LM3" s="13" t="s">
        <v>1126</v>
      </c>
      <c r="LN3" s="13" t="s">
        <v>1127</v>
      </c>
      <c r="LO3" s="13" t="s">
        <v>1128</v>
      </c>
      <c r="LP3" s="13" t="s">
        <v>1129</v>
      </c>
      <c r="LQ3" s="13" t="s">
        <v>1130</v>
      </c>
      <c r="LR3" s="13" t="s">
        <v>1131</v>
      </c>
      <c r="LS3" s="13" t="s">
        <v>1132</v>
      </c>
      <c r="LT3" s="13" t="s">
        <v>1133</v>
      </c>
      <c r="LU3" s="13" t="s">
        <v>1134</v>
      </c>
      <c r="LV3" s="13" t="s">
        <v>1135</v>
      </c>
      <c r="LW3" s="13" t="s">
        <v>1136</v>
      </c>
      <c r="LX3" s="13" t="s">
        <v>1137</v>
      </c>
      <c r="LY3" s="13" t="s">
        <v>1138</v>
      </c>
      <c r="LZ3" s="13" t="s">
        <v>1139</v>
      </c>
      <c r="MA3" s="13" t="s">
        <v>1140</v>
      </c>
      <c r="MB3" s="13" t="s">
        <v>1141</v>
      </c>
      <c r="MC3" s="13" t="s">
        <v>1142</v>
      </c>
      <c r="MD3" s="13" t="s">
        <v>1143</v>
      </c>
      <c r="ME3" s="13" t="s">
        <v>1144</v>
      </c>
      <c r="MF3" s="13" t="s">
        <v>1145</v>
      </c>
      <c r="MG3" s="13" t="s">
        <v>1146</v>
      </c>
      <c r="MH3" s="13" t="s">
        <v>1147</v>
      </c>
      <c r="MI3" s="13" t="s">
        <v>1148</v>
      </c>
      <c r="MJ3" s="13" t="s">
        <v>1149</v>
      </c>
      <c r="MK3" s="13" t="s">
        <v>1150</v>
      </c>
      <c r="ML3" s="13" t="s">
        <v>1151</v>
      </c>
      <c r="MM3" s="13" t="s">
        <v>1152</v>
      </c>
      <c r="MN3" s="13" t="s">
        <v>1153</v>
      </c>
      <c r="MO3" s="13" t="s">
        <v>1154</v>
      </c>
      <c r="MP3" s="13" t="s">
        <v>1155</v>
      </c>
      <c r="MQ3" s="13" t="s">
        <v>1156</v>
      </c>
      <c r="MR3" s="13" t="s">
        <v>1157</v>
      </c>
      <c r="MS3" s="13" t="s">
        <v>1158</v>
      </c>
      <c r="MT3" s="13" t="s">
        <v>1159</v>
      </c>
      <c r="MU3" s="13" t="s">
        <v>1160</v>
      </c>
      <c r="MV3" s="13" t="s">
        <v>1161</v>
      </c>
      <c r="MW3" s="13" t="s">
        <v>1162</v>
      </c>
      <c r="MX3" s="13" t="s">
        <v>1163</v>
      </c>
      <c r="MY3" s="13" t="s">
        <v>1164</v>
      </c>
      <c r="MZ3" s="13" t="s">
        <v>1165</v>
      </c>
      <c r="NA3" s="13" t="s">
        <v>1166</v>
      </c>
      <c r="NB3" s="13" t="s">
        <v>1167</v>
      </c>
      <c r="NC3" s="13" t="s">
        <v>1168</v>
      </c>
      <c r="ND3" s="13" t="s">
        <v>1169</v>
      </c>
      <c r="NE3" s="13" t="s">
        <v>1170</v>
      </c>
      <c r="NF3" s="13" t="s">
        <v>1171</v>
      </c>
      <c r="NG3" s="13" t="s">
        <v>1172</v>
      </c>
      <c r="NH3" s="13" t="s">
        <v>1173</v>
      </c>
      <c r="NI3" s="13" t="s">
        <v>1174</v>
      </c>
      <c r="NJ3" s="13" t="s">
        <v>1175</v>
      </c>
      <c r="NK3" s="13" t="s">
        <v>1176</v>
      </c>
      <c r="NL3" s="13" t="s">
        <v>1177</v>
      </c>
      <c r="NM3" s="13" t="s">
        <v>1178</v>
      </c>
      <c r="NN3" s="13" t="s">
        <v>1179</v>
      </c>
      <c r="NO3" s="13" t="s">
        <v>1180</v>
      </c>
      <c r="NP3" s="13" t="s">
        <v>1181</v>
      </c>
      <c r="NQ3" s="13" t="s">
        <v>1182</v>
      </c>
      <c r="NR3" s="13" t="s">
        <v>1183</v>
      </c>
      <c r="NS3" s="13" t="s">
        <v>1184</v>
      </c>
      <c r="NT3" s="13" t="s">
        <v>1185</v>
      </c>
      <c r="NU3" s="13" t="s">
        <v>1186</v>
      </c>
      <c r="NV3" s="13" t="s">
        <v>1187</v>
      </c>
      <c r="NW3" s="13" t="s">
        <v>1188</v>
      </c>
      <c r="NX3" s="13" t="s">
        <v>1189</v>
      </c>
      <c r="NY3" s="13" t="s">
        <v>1190</v>
      </c>
      <c r="NZ3" s="13" t="s">
        <v>1191</v>
      </c>
      <c r="OA3" s="13" t="s">
        <v>1192</v>
      </c>
      <c r="OB3" s="13" t="s">
        <v>1193</v>
      </c>
      <c r="OC3" s="13" t="s">
        <v>1194</v>
      </c>
      <c r="OD3" s="13" t="s">
        <v>1195</v>
      </c>
      <c r="OE3" s="13" t="s">
        <v>1196</v>
      </c>
      <c r="OF3" s="13" t="s">
        <v>1197</v>
      </c>
      <c r="OG3" s="13" t="s">
        <v>1198</v>
      </c>
      <c r="OH3" s="13" t="s">
        <v>1199</v>
      </c>
      <c r="OI3" s="13" t="s">
        <v>1200</v>
      </c>
      <c r="OJ3" s="13" t="s">
        <v>1201</v>
      </c>
      <c r="OK3" s="13" t="s">
        <v>1202</v>
      </c>
      <c r="OL3" s="13" t="s">
        <v>1203</v>
      </c>
      <c r="OM3" s="13" t="s">
        <v>1204</v>
      </c>
      <c r="ON3" s="13" t="s">
        <v>1205</v>
      </c>
      <c r="OO3" s="13" t="s">
        <v>1206</v>
      </c>
      <c r="OP3" s="13" t="s">
        <v>1207</v>
      </c>
      <c r="OQ3" s="13" t="s">
        <v>1208</v>
      </c>
      <c r="OR3" s="13" t="s">
        <v>1209</v>
      </c>
      <c r="OS3" s="13" t="s">
        <v>1210</v>
      </c>
      <c r="OT3" s="13" t="s">
        <v>1211</v>
      </c>
      <c r="OU3" s="13" t="s">
        <v>1212</v>
      </c>
      <c r="OV3" s="13" t="s">
        <v>1213</v>
      </c>
      <c r="OW3" s="13" t="s">
        <v>1214</v>
      </c>
      <c r="OX3" s="13" t="s">
        <v>1215</v>
      </c>
      <c r="OY3" s="13" t="s">
        <v>1216</v>
      </c>
      <c r="OZ3" s="13" t="s">
        <v>1217</v>
      </c>
      <c r="PA3" s="13" t="s">
        <v>1218</v>
      </c>
      <c r="PB3" s="13" t="s">
        <v>1219</v>
      </c>
      <c r="PC3" s="13" t="s">
        <v>1220</v>
      </c>
      <c r="PD3" s="13" t="s">
        <v>1221</v>
      </c>
      <c r="PE3" s="13" t="s">
        <v>1222</v>
      </c>
      <c r="PF3" s="13" t="s">
        <v>1223</v>
      </c>
      <c r="PG3" s="13" t="s">
        <v>1224</v>
      </c>
      <c r="PH3" s="13" t="s">
        <v>1225</v>
      </c>
      <c r="PI3" s="13" t="s">
        <v>1226</v>
      </c>
      <c r="PJ3" s="13" t="s">
        <v>1227</v>
      </c>
      <c r="PK3" s="13" t="s">
        <v>1228</v>
      </c>
      <c r="PL3" s="13" t="s">
        <v>1229</v>
      </c>
      <c r="PM3" s="13" t="s">
        <v>1230</v>
      </c>
      <c r="PN3" s="13" t="s">
        <v>1231</v>
      </c>
      <c r="PO3" s="13" t="s">
        <v>1232</v>
      </c>
      <c r="PP3" s="13" t="s">
        <v>1233</v>
      </c>
      <c r="PQ3" s="13" t="s">
        <v>1234</v>
      </c>
      <c r="PR3" s="13" t="s">
        <v>1235</v>
      </c>
      <c r="PS3" s="13" t="s">
        <v>1236</v>
      </c>
      <c r="PT3" s="13" t="s">
        <v>1237</v>
      </c>
      <c r="PU3" s="13" t="s">
        <v>1238</v>
      </c>
      <c r="PV3" s="13" t="s">
        <v>1239</v>
      </c>
      <c r="PW3" s="13" t="s">
        <v>1240</v>
      </c>
      <c r="PX3" s="13" t="s">
        <v>1241</v>
      </c>
      <c r="PY3" s="13" t="s">
        <v>1242</v>
      </c>
      <c r="PZ3" s="13" t="s">
        <v>1243</v>
      </c>
      <c r="QA3" s="13" t="s">
        <v>1244</v>
      </c>
      <c r="QB3" s="13" t="s">
        <v>1245</v>
      </c>
      <c r="QC3" s="13" t="s">
        <v>1246</v>
      </c>
      <c r="QD3" s="13" t="s">
        <v>1247</v>
      </c>
      <c r="QE3" s="13" t="s">
        <v>1248</v>
      </c>
      <c r="QF3" s="13" t="s">
        <v>1249</v>
      </c>
      <c r="QG3" s="13" t="s">
        <v>1250</v>
      </c>
      <c r="QH3" s="13" t="s">
        <v>1251</v>
      </c>
      <c r="QI3" s="13" t="s">
        <v>1252</v>
      </c>
      <c r="QJ3" s="13" t="s">
        <v>1253</v>
      </c>
      <c r="QK3" s="13" t="s">
        <v>1254</v>
      </c>
      <c r="QL3" s="13" t="s">
        <v>1255</v>
      </c>
      <c r="QM3" s="13" t="s">
        <v>1256</v>
      </c>
      <c r="QN3" s="13" t="s">
        <v>1257</v>
      </c>
      <c r="QO3" s="13" t="s">
        <v>1258</v>
      </c>
      <c r="QP3" s="13" t="s">
        <v>1259</v>
      </c>
      <c r="QQ3" s="13" t="s">
        <v>1260</v>
      </c>
      <c r="QR3" s="13" t="s">
        <v>1261</v>
      </c>
      <c r="QS3" s="13" t="s">
        <v>1262</v>
      </c>
      <c r="QT3" s="13" t="s">
        <v>1263</v>
      </c>
      <c r="QU3" s="13" t="s">
        <v>1264</v>
      </c>
      <c r="QV3" s="13" t="s">
        <v>1265</v>
      </c>
      <c r="QW3" s="13" t="s">
        <v>1266</v>
      </c>
      <c r="QX3" s="13" t="s">
        <v>1267</v>
      </c>
    </row>
    <row r="4" spans="1:466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14780378</v>
      </c>
      <c r="IQ4" s="83">
        <f>IQ6+IQ7</f>
        <v>2112337</v>
      </c>
      <c r="IR4" s="83">
        <f>IR6+IR7</f>
        <v>1876928</v>
      </c>
      <c r="IS4" s="83">
        <f t="shared" ref="IS4:JA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0</v>
      </c>
      <c r="IZ4" s="83">
        <f t="shared" si="5"/>
        <v>0</v>
      </c>
      <c r="JA4" s="83">
        <f t="shared" si="5"/>
        <v>0</v>
      </c>
      <c r="JB4" s="83">
        <f>JB6+JB7</f>
        <v>0</v>
      </c>
    </row>
    <row r="5" spans="1:466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</row>
    <row r="6" spans="1:466" s="74" customFormat="1">
      <c r="A6" s="86" t="s">
        <v>910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13757792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/>
      <c r="IZ6" s="97"/>
      <c r="JA6" s="87"/>
      <c r="JB6" s="87"/>
    </row>
    <row r="7" spans="1:466" s="74" customFormat="1">
      <c r="A7" s="86" t="s">
        <v>911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1022586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103"/>
      <c r="IZ7" s="103"/>
      <c r="JA7" s="102"/>
      <c r="JB7" s="102"/>
    </row>
    <row r="8" spans="1:466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</row>
    <row r="9" spans="1:466" s="104" customFormat="1" ht="17.25" thickBot="1">
      <c r="A9" s="9" t="s">
        <v>256</v>
      </c>
      <c r="B9" s="9" t="s">
        <v>912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</row>
    <row r="10" spans="1:466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</row>
    <row r="11" spans="1:466" s="74" customFormat="1">
      <c r="A11" s="86" t="s">
        <v>913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</row>
    <row r="12" spans="1:466" s="74" customFormat="1">
      <c r="A12" s="86" t="s">
        <v>259</v>
      </c>
      <c r="B12" s="87" t="s">
        <v>914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</row>
    <row r="13" spans="1:466" s="74" customFormat="1">
      <c r="A13" s="86" t="s">
        <v>915</v>
      </c>
      <c r="B13" s="87" t="s">
        <v>309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</row>
    <row r="14" spans="1:466" s="74" customFormat="1">
      <c r="A14" s="86" t="s">
        <v>916</v>
      </c>
      <c r="B14" s="87" t="s">
        <v>917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</row>
    <row r="15" spans="1:466" s="74" customFormat="1">
      <c r="A15" s="86" t="s">
        <v>918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</row>
    <row r="16" spans="1:466" s="74" customFormat="1">
      <c r="A16" s="86" t="s">
        <v>265</v>
      </c>
      <c r="B16" s="87" t="s">
        <v>919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</row>
    <row r="17" spans="1:262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</row>
    <row r="18" spans="1:262" s="74" customFormat="1">
      <c r="A18" s="86" t="s">
        <v>920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</row>
    <row r="19" spans="1:262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</row>
    <row r="20" spans="1:262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</row>
    <row r="21" spans="1:262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</row>
    <row r="22" spans="1:262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</row>
    <row r="23" spans="1:262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</row>
    <row r="24" spans="1:262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</row>
    <row r="25" spans="1:262" s="74" customFormat="1">
      <c r="A25" s="86" t="s">
        <v>921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</row>
    <row r="26" spans="1:262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</row>
    <row r="27" spans="1:262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</row>
    <row r="28" spans="1:262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</row>
    <row r="29" spans="1:262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</row>
    <row r="30" spans="1:262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</row>
    <row r="31" spans="1:262" s="74" customFormat="1">
      <c r="A31" s="86" t="s">
        <v>922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</row>
    <row r="32" spans="1:262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</row>
    <row r="33" spans="1:262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</row>
    <row r="34" spans="1:262" s="74" customFormat="1">
      <c r="A34" s="86" t="s">
        <v>923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</row>
    <row r="35" spans="1:262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</row>
    <row r="36" spans="1:262" s="74" customFormat="1">
      <c r="A36" s="86" t="s">
        <v>305</v>
      </c>
      <c r="B36" s="87" t="s">
        <v>924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</row>
    <row r="37" spans="1:262" s="74" customFormat="1">
      <c r="A37" s="86" t="s">
        <v>925</v>
      </c>
      <c r="B37" s="87" t="s">
        <v>315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</row>
    <row r="38" spans="1:262" s="74" customFormat="1">
      <c r="A38" s="86" t="s">
        <v>316</v>
      </c>
      <c r="B38" s="87" t="s">
        <v>926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</row>
    <row r="39" spans="1:262" s="74" customFormat="1">
      <c r="A39" s="86" t="s">
        <v>927</v>
      </c>
      <c r="B39" s="87" t="s">
        <v>319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</row>
    <row r="40" spans="1:262" s="74" customFormat="1">
      <c r="A40" s="86"/>
      <c r="B40" s="87" t="s">
        <v>928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</row>
    <row r="41" spans="1:262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</row>
    <row r="42" spans="1:262" s="104" customFormat="1" ht="17.25" thickBot="1">
      <c r="A42" s="9" t="s">
        <v>929</v>
      </c>
      <c r="B42" s="9" t="s">
        <v>325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</row>
    <row r="43" spans="1:262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</row>
    <row r="44" spans="1:262" s="74" customFormat="1">
      <c r="A44" s="86" t="s">
        <v>327</v>
      </c>
      <c r="B44" s="87" t="s">
        <v>328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</row>
    <row r="45" spans="1:262" s="74" customFormat="1">
      <c r="A45" s="86" t="s">
        <v>329</v>
      </c>
      <c r="B45" s="87" t="s">
        <v>330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</row>
    <row r="46" spans="1:262" s="74" customFormat="1">
      <c r="A46" s="86" t="s">
        <v>331</v>
      </c>
      <c r="B46" s="87" t="s">
        <v>332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</row>
    <row r="47" spans="1:262" s="74" customFormat="1">
      <c r="A47" s="86" t="s">
        <v>333</v>
      </c>
      <c r="B47" s="87" t="s">
        <v>334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</row>
    <row r="48" spans="1:262" s="74" customFormat="1">
      <c r="A48" s="86" t="s">
        <v>335</v>
      </c>
      <c r="B48" s="87" t="s">
        <v>336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</row>
    <row r="49" spans="1:262">
      <c r="A49" s="86" t="s">
        <v>337</v>
      </c>
      <c r="B49" s="87" t="s">
        <v>338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</row>
    <row r="50" spans="1:262" s="74" customFormat="1">
      <c r="A50" s="86" t="s">
        <v>339</v>
      </c>
      <c r="B50" s="87" t="s">
        <v>340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</row>
    <row r="51" spans="1:262" s="74" customFormat="1">
      <c r="A51" s="86" t="s">
        <v>930</v>
      </c>
      <c r="B51" s="87" t="s">
        <v>342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</row>
    <row r="52" spans="1:262" s="74" customFormat="1">
      <c r="A52" s="86" t="s">
        <v>343</v>
      </c>
      <c r="B52" s="87" t="s">
        <v>344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</row>
    <row r="53" spans="1:262" s="74" customFormat="1">
      <c r="A53" s="107" t="s">
        <v>345</v>
      </c>
      <c r="B53" s="87" t="s">
        <v>931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</row>
    <row r="54" spans="1:262" s="74" customFormat="1">
      <c r="A54" s="86" t="s">
        <v>347</v>
      </c>
      <c r="B54" s="87" t="s">
        <v>348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</row>
    <row r="55" spans="1:262" s="74" customFormat="1">
      <c r="A55" s="86" t="s">
        <v>932</v>
      </c>
      <c r="B55" s="87" t="s">
        <v>350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</row>
    <row r="56" spans="1:262" s="74" customFormat="1">
      <c r="A56" s="86" t="s">
        <v>351</v>
      </c>
      <c r="B56" s="87" t="s">
        <v>352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</row>
    <row r="57" spans="1:262" s="74" customFormat="1">
      <c r="A57" s="86" t="s">
        <v>353</v>
      </c>
      <c r="B57" s="87" t="s">
        <v>354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</row>
    <row r="58" spans="1:262" s="74" customFormat="1">
      <c r="A58" s="86" t="s">
        <v>355</v>
      </c>
      <c r="B58" s="87" t="s">
        <v>356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</row>
    <row r="59" spans="1:262" s="74" customFormat="1">
      <c r="A59" s="86" t="s">
        <v>357</v>
      </c>
      <c r="B59" s="87" t="s">
        <v>358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</row>
    <row r="60" spans="1:262" s="74" customFormat="1">
      <c r="A60" s="86" t="s">
        <v>359</v>
      </c>
      <c r="B60" s="87" t="s">
        <v>360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</row>
    <row r="61" spans="1:262" s="74" customFormat="1">
      <c r="A61" s="86" t="s">
        <v>933</v>
      </c>
      <c r="B61" s="87" t="s">
        <v>362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</row>
    <row r="62" spans="1:262" s="74" customFormat="1">
      <c r="A62" s="86" t="s">
        <v>363</v>
      </c>
      <c r="B62" s="87" t="s">
        <v>364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</row>
    <row r="63" spans="1:262" s="74" customFormat="1">
      <c r="A63" s="86" t="s">
        <v>365</v>
      </c>
      <c r="B63" s="87" t="s">
        <v>366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</row>
    <row r="64" spans="1:262" s="74" customFormat="1">
      <c r="A64" s="86" t="s">
        <v>367</v>
      </c>
      <c r="B64" s="108" t="s">
        <v>934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</row>
    <row r="65" spans="1:262" s="94" customFormat="1">
      <c r="A65" s="86" t="s">
        <v>369</v>
      </c>
      <c r="B65" s="87" t="s">
        <v>935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</row>
    <row r="66" spans="1:262" s="94" customFormat="1">
      <c r="A66" s="86" t="s">
        <v>936</v>
      </c>
      <c r="B66" s="87" t="s">
        <v>937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</row>
    <row r="67" spans="1:262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</row>
    <row r="68" spans="1:262" s="104" customFormat="1" ht="17.25" thickBot="1">
      <c r="A68" s="9" t="s">
        <v>372</v>
      </c>
      <c r="B68" s="9" t="s">
        <v>373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</row>
    <row r="69" spans="1:262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</row>
    <row r="70" spans="1:262" s="74" customFormat="1">
      <c r="A70" s="86" t="s">
        <v>938</v>
      </c>
      <c r="B70" s="87" t="s">
        <v>375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</row>
    <row r="71" spans="1:262" s="74" customFormat="1">
      <c r="A71" s="86" t="s">
        <v>376</v>
      </c>
      <c r="B71" s="87" t="s">
        <v>377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</row>
    <row r="72" spans="1:262" s="74" customFormat="1">
      <c r="A72" s="86" t="s">
        <v>378</v>
      </c>
      <c r="B72" s="87" t="s">
        <v>379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</row>
    <row r="73" spans="1:262" s="74" customFormat="1">
      <c r="A73" s="86" t="s">
        <v>380</v>
      </c>
      <c r="B73" s="87" t="s">
        <v>381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</row>
    <row r="74" spans="1:262" s="74" customFormat="1">
      <c r="A74" s="86" t="s">
        <v>939</v>
      </c>
      <c r="B74" s="87" t="s">
        <v>383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</row>
    <row r="75" spans="1:262" s="74" customFormat="1">
      <c r="A75" s="86" t="s">
        <v>384</v>
      </c>
      <c r="B75" s="87" t="s">
        <v>385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</row>
    <row r="76" spans="1:262" s="74" customFormat="1">
      <c r="A76" s="86" t="s">
        <v>386</v>
      </c>
      <c r="B76" s="87" t="s">
        <v>387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</row>
    <row r="77" spans="1:262" s="74" customFormat="1">
      <c r="A77" s="86" t="s">
        <v>388</v>
      </c>
      <c r="B77" s="87" t="s">
        <v>389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</row>
    <row r="78" spans="1:262" s="74" customFormat="1">
      <c r="A78" s="86" t="s">
        <v>940</v>
      </c>
      <c r="B78" s="87" t="s">
        <v>391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</row>
    <row r="79" spans="1:262" s="74" customFormat="1">
      <c r="A79" s="86" t="s">
        <v>392</v>
      </c>
      <c r="B79" s="87" t="s">
        <v>393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</row>
    <row r="80" spans="1:262">
      <c r="A80" s="86" t="s">
        <v>394</v>
      </c>
      <c r="B80" s="87" t="s">
        <v>395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</row>
    <row r="81" spans="1:262" s="74" customFormat="1">
      <c r="A81" s="86" t="s">
        <v>396</v>
      </c>
      <c r="B81" s="87" t="s">
        <v>397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</row>
    <row r="82" spans="1:262" s="74" customFormat="1">
      <c r="A82" s="86" t="s">
        <v>941</v>
      </c>
      <c r="B82" s="87" t="s">
        <v>942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</row>
    <row r="83" spans="1:262" s="74" customFormat="1">
      <c r="A83" s="86" t="s">
        <v>400</v>
      </c>
      <c r="B83" s="87" t="s">
        <v>401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</row>
    <row r="84" spans="1:262" s="74" customFormat="1">
      <c r="A84" s="86" t="s">
        <v>402</v>
      </c>
      <c r="B84" s="87" t="s">
        <v>403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</row>
    <row r="85" spans="1:262" s="74" customFormat="1">
      <c r="A85" s="86" t="s">
        <v>404</v>
      </c>
      <c r="B85" s="87" t="s">
        <v>405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</row>
    <row r="86" spans="1:262" s="74" customFormat="1">
      <c r="A86" s="86" t="s">
        <v>943</v>
      </c>
      <c r="B86" s="87" t="s">
        <v>944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</row>
    <row r="87" spans="1:262" s="74" customFormat="1">
      <c r="A87" s="86" t="s">
        <v>408</v>
      </c>
      <c r="B87" s="87" t="s">
        <v>409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</row>
    <row r="88" spans="1:262" s="74" customFormat="1">
      <c r="A88" s="86" t="s">
        <v>410</v>
      </c>
      <c r="B88" s="87" t="s">
        <v>411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</row>
    <row r="89" spans="1:262" s="74" customFormat="1">
      <c r="A89" s="109" t="s">
        <v>945</v>
      </c>
      <c r="B89" s="87" t="s">
        <v>946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</row>
    <row r="90" spans="1:262" s="74" customFormat="1">
      <c r="A90" s="86" t="s">
        <v>414</v>
      </c>
      <c r="B90" s="87" t="s">
        <v>415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</row>
    <row r="91" spans="1:262" s="74" customFormat="1">
      <c r="A91" s="86" t="s">
        <v>947</v>
      </c>
      <c r="B91" s="87" t="s">
        <v>417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</row>
    <row r="92" spans="1:262" s="74" customFormat="1">
      <c r="A92" s="86" t="s">
        <v>948</v>
      </c>
      <c r="B92" s="87" t="s">
        <v>419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</row>
    <row r="93" spans="1:262" s="74" customFormat="1">
      <c r="A93" s="86" t="s">
        <v>420</v>
      </c>
      <c r="B93" s="87" t="s">
        <v>949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</row>
    <row r="94" spans="1:262" s="74" customFormat="1">
      <c r="A94" s="86" t="s">
        <v>422</v>
      </c>
      <c r="B94" s="87" t="s">
        <v>950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</row>
    <row r="95" spans="1:262" s="74" customFormat="1">
      <c r="A95" s="86" t="s">
        <v>424</v>
      </c>
      <c r="B95" s="87" t="s">
        <v>951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</row>
    <row r="96" spans="1:262" s="74" customFormat="1">
      <c r="A96" s="86" t="s">
        <v>426</v>
      </c>
      <c r="B96" s="87" t="s">
        <v>952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</row>
    <row r="97" spans="1:262" s="74" customFormat="1">
      <c r="A97" s="86" t="s">
        <v>427</v>
      </c>
      <c r="B97" s="87" t="s">
        <v>953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</row>
    <row r="98" spans="1:262" s="74" customFormat="1">
      <c r="A98" s="86" t="s">
        <v>429</v>
      </c>
      <c r="B98" s="87" t="s">
        <v>954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</row>
    <row r="99" spans="1:262">
      <c r="A99" s="86" t="s">
        <v>431</v>
      </c>
      <c r="B99" s="87" t="s">
        <v>432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</row>
    <row r="100" spans="1:262" s="74" customFormat="1">
      <c r="A100" s="86" t="s">
        <v>433</v>
      </c>
      <c r="B100" s="87" t="s">
        <v>434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</row>
    <row r="101" spans="1:262" s="74" customFormat="1">
      <c r="A101" s="86" t="s">
        <v>955</v>
      </c>
      <c r="B101" s="87" t="s">
        <v>956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</row>
    <row r="102" spans="1:262" s="74" customFormat="1">
      <c r="A102" s="86" t="s">
        <v>437</v>
      </c>
      <c r="B102" s="87" t="s">
        <v>438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</row>
    <row r="103" spans="1:262" s="74" customFormat="1">
      <c r="A103" s="86" t="s">
        <v>439</v>
      </c>
      <c r="B103" s="87" t="s">
        <v>440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</row>
    <row r="104" spans="1:262" s="74" customFormat="1">
      <c r="A104" s="86" t="s">
        <v>441</v>
      </c>
      <c r="B104" s="87" t="s">
        <v>442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</row>
    <row r="105" spans="1:262" s="74" customFormat="1">
      <c r="A105" s="86" t="s">
        <v>957</v>
      </c>
      <c r="B105" s="87" t="s">
        <v>444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</row>
    <row r="106" spans="1:262" s="74" customFormat="1">
      <c r="A106" s="86" t="s">
        <v>445</v>
      </c>
      <c r="B106" s="87" t="s">
        <v>446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</row>
    <row r="107" spans="1:262" s="74" customFormat="1">
      <c r="A107" s="86" t="s">
        <v>447</v>
      </c>
      <c r="B107" s="87" t="s">
        <v>448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</row>
    <row r="108" spans="1:262" s="74" customFormat="1">
      <c r="A108" s="86" t="s">
        <v>449</v>
      </c>
      <c r="B108" s="87" t="s">
        <v>450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</row>
    <row r="109" spans="1:262" s="74" customFormat="1">
      <c r="A109" s="86" t="s">
        <v>451</v>
      </c>
      <c r="B109" s="87" t="s">
        <v>452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</row>
    <row r="110" spans="1:262" s="74" customFormat="1">
      <c r="A110" s="86" t="s">
        <v>453</v>
      </c>
      <c r="B110" s="87" t="s">
        <v>454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</row>
    <row r="111" spans="1:262" s="74" customFormat="1">
      <c r="A111" s="86" t="s">
        <v>455</v>
      </c>
      <c r="B111" s="87" t="s">
        <v>456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</row>
    <row r="112" spans="1:262" s="74" customFormat="1">
      <c r="A112" s="86" t="s">
        <v>457</v>
      </c>
      <c r="B112" s="87" t="s">
        <v>458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</row>
    <row r="113" spans="1:262" s="74" customFormat="1">
      <c r="A113" s="86" t="s">
        <v>958</v>
      </c>
      <c r="B113" s="87" t="s">
        <v>460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</row>
    <row r="114" spans="1:262" s="74" customFormat="1">
      <c r="A114" s="86" t="s">
        <v>959</v>
      </c>
      <c r="B114" s="87" t="s">
        <v>462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</row>
    <row r="115" spans="1:262" s="74" customFormat="1">
      <c r="A115" s="86" t="s">
        <v>463</v>
      </c>
      <c r="B115" s="87" t="s">
        <v>464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</row>
    <row r="116" spans="1:262" s="74" customFormat="1">
      <c r="A116" s="86" t="s">
        <v>465</v>
      </c>
      <c r="B116" s="87" t="s">
        <v>960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</row>
    <row r="117" spans="1:262" s="74" customFormat="1">
      <c r="A117" s="94" t="s">
        <v>961</v>
      </c>
      <c r="B117" s="87" t="s">
        <v>961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</row>
    <row r="118" spans="1:262" s="74" customFormat="1">
      <c r="A118" s="86" t="s">
        <v>962</v>
      </c>
      <c r="B118" s="87" t="s">
        <v>963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</row>
    <row r="119" spans="1:262" s="74" customFormat="1">
      <c r="A119" s="86" t="s">
        <v>470</v>
      </c>
      <c r="B119" s="87" t="s">
        <v>964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</row>
    <row r="120" spans="1:262" s="74" customFormat="1">
      <c r="A120" s="86" t="s">
        <v>965</v>
      </c>
      <c r="B120" s="87" t="s">
        <v>473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</row>
    <row r="121" spans="1:262" s="74" customFormat="1">
      <c r="A121" s="86" t="s">
        <v>474</v>
      </c>
      <c r="B121" s="87" t="s">
        <v>966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</row>
    <row r="122" spans="1:262" s="74" customFormat="1">
      <c r="A122" s="86" t="s">
        <v>476</v>
      </c>
      <c r="B122" s="87" t="s">
        <v>477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</row>
    <row r="123" spans="1:262" s="74" customFormat="1">
      <c r="A123" s="86" t="s">
        <v>967</v>
      </c>
      <c r="B123" s="87" t="s">
        <v>968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</row>
    <row r="124" spans="1:262" s="74" customFormat="1">
      <c r="A124" s="86" t="s">
        <v>969</v>
      </c>
      <c r="B124" s="87" t="s">
        <v>481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</row>
    <row r="125" spans="1:262" s="74" customFormat="1">
      <c r="A125" s="94" t="s">
        <v>936</v>
      </c>
      <c r="B125" s="87" t="s">
        <v>970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</row>
    <row r="126" spans="1:262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</row>
    <row r="127" spans="1:262" s="104" customFormat="1" ht="17.25" thickBot="1">
      <c r="A127" s="9" t="s">
        <v>486</v>
      </c>
      <c r="B127" s="9" t="s">
        <v>971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</row>
    <row r="128" spans="1:262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</row>
    <row r="129" spans="1:262" s="74" customFormat="1">
      <c r="A129" s="86" t="s">
        <v>972</v>
      </c>
      <c r="B129" s="87" t="s">
        <v>489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</row>
    <row r="130" spans="1:262" s="74" customFormat="1">
      <c r="A130" s="86" t="s">
        <v>973</v>
      </c>
      <c r="B130" s="87" t="s">
        <v>491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</row>
    <row r="131" spans="1:262" s="74" customFormat="1">
      <c r="A131" s="86" t="s">
        <v>974</v>
      </c>
      <c r="B131" s="87" t="s">
        <v>975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</row>
    <row r="132" spans="1:262" s="74" customFormat="1">
      <c r="A132" s="86" t="s">
        <v>494</v>
      </c>
      <c r="B132" s="87" t="s">
        <v>495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</row>
    <row r="133" spans="1:262" s="74" customFormat="1">
      <c r="A133" s="86" t="s">
        <v>976</v>
      </c>
      <c r="B133" s="87" t="s">
        <v>497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</row>
    <row r="134" spans="1:262" s="74" customFormat="1">
      <c r="A134" s="86" t="s">
        <v>498</v>
      </c>
      <c r="B134" s="87" t="s">
        <v>499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</row>
    <row r="135" spans="1:262" s="74" customFormat="1">
      <c r="A135" s="86" t="s">
        <v>500</v>
      </c>
      <c r="B135" s="87" t="s">
        <v>501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</row>
    <row r="136" spans="1:262" s="74" customFormat="1">
      <c r="A136" s="86" t="s">
        <v>502</v>
      </c>
      <c r="B136" s="87" t="s">
        <v>503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</row>
    <row r="137" spans="1:262" s="74" customFormat="1">
      <c r="A137" s="86" t="s">
        <v>504</v>
      </c>
      <c r="B137" s="87" t="s">
        <v>505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</row>
    <row r="138" spans="1:262" s="74" customFormat="1">
      <c r="A138" s="86" t="s">
        <v>506</v>
      </c>
      <c r="B138" s="87" t="s">
        <v>507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</row>
    <row r="139" spans="1:262" s="74" customFormat="1">
      <c r="A139" s="86" t="s">
        <v>508</v>
      </c>
      <c r="B139" s="87" t="s">
        <v>509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</row>
    <row r="140" spans="1:262" s="74" customFormat="1">
      <c r="A140" s="86" t="s">
        <v>510</v>
      </c>
      <c r="B140" s="87" t="s">
        <v>511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</row>
    <row r="141" spans="1:262" s="74" customFormat="1">
      <c r="A141" s="86" t="s">
        <v>512</v>
      </c>
      <c r="B141" s="87" t="s">
        <v>513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</row>
    <row r="142" spans="1:262" s="74" customFormat="1">
      <c r="A142" s="86" t="s">
        <v>514</v>
      </c>
      <c r="B142" s="87" t="s">
        <v>515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</row>
    <row r="143" spans="1:262" s="74" customFormat="1">
      <c r="A143" s="86" t="s">
        <v>516</v>
      </c>
      <c r="B143" s="87" t="s">
        <v>517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</row>
    <row r="144" spans="1:262" s="74" customFormat="1">
      <c r="A144" s="86" t="s">
        <v>518</v>
      </c>
      <c r="B144" s="87" t="s">
        <v>519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</row>
    <row r="145" spans="1:262" s="74" customFormat="1">
      <c r="A145" s="86" t="s">
        <v>520</v>
      </c>
      <c r="B145" s="87" t="s">
        <v>521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</row>
    <row r="146" spans="1:262" s="74" customFormat="1">
      <c r="A146" s="86" t="s">
        <v>522</v>
      </c>
      <c r="B146" s="87" t="s">
        <v>523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</row>
    <row r="147" spans="1:262" s="74" customFormat="1">
      <c r="A147" s="86" t="s">
        <v>977</v>
      </c>
      <c r="B147" s="87" t="s">
        <v>525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</row>
    <row r="148" spans="1:262" s="74" customFormat="1">
      <c r="A148" s="86" t="s">
        <v>978</v>
      </c>
      <c r="B148" s="87" t="s">
        <v>527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</row>
    <row r="149" spans="1:262" s="74" customFormat="1">
      <c r="A149" s="86" t="s">
        <v>528</v>
      </c>
      <c r="B149" s="87" t="s">
        <v>529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</row>
    <row r="150" spans="1:262" s="74" customFormat="1">
      <c r="A150" s="86" t="s">
        <v>979</v>
      </c>
      <c r="B150" s="87" t="s">
        <v>531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</row>
    <row r="151" spans="1:262" s="74" customFormat="1">
      <c r="A151" s="86" t="s">
        <v>532</v>
      </c>
      <c r="B151" s="87" t="s">
        <v>533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</row>
    <row r="152" spans="1:262" s="74" customFormat="1">
      <c r="A152" s="86" t="s">
        <v>980</v>
      </c>
      <c r="B152" s="87" t="s">
        <v>981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</row>
    <row r="153" spans="1:262" s="74" customFormat="1">
      <c r="A153" s="86" t="s">
        <v>982</v>
      </c>
      <c r="B153" s="87" t="s">
        <v>983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</row>
    <row r="154" spans="1:262" s="74" customFormat="1">
      <c r="A154" s="86" t="s">
        <v>984</v>
      </c>
      <c r="B154" s="87" t="s">
        <v>539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</row>
    <row r="155" spans="1:262" s="74" customFormat="1">
      <c r="A155" s="86" t="s">
        <v>541</v>
      </c>
      <c r="B155" s="87" t="s">
        <v>542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</row>
    <row r="156" spans="1:262" s="74" customFormat="1">
      <c r="A156" s="86" t="s">
        <v>543</v>
      </c>
      <c r="B156" s="87" t="s">
        <v>985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</row>
    <row r="157" spans="1:262" s="74" customFormat="1">
      <c r="A157" s="86" t="s">
        <v>986</v>
      </c>
      <c r="B157" s="87" t="s">
        <v>987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</row>
    <row r="158" spans="1:262" s="74" customFormat="1">
      <c r="A158" s="86" t="s">
        <v>545</v>
      </c>
      <c r="B158" s="87" t="s">
        <v>546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</row>
    <row r="159" spans="1:262" s="74" customFormat="1">
      <c r="A159" s="86" t="s">
        <v>547</v>
      </c>
      <c r="B159" s="87" t="s">
        <v>548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</row>
    <row r="160" spans="1:262" s="74" customFormat="1">
      <c r="A160" s="86" t="s">
        <v>549</v>
      </c>
      <c r="B160" s="87" t="s">
        <v>550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</row>
    <row r="161" spans="1:262" s="74" customFormat="1">
      <c r="A161" s="86" t="s">
        <v>988</v>
      </c>
      <c r="B161" s="87" t="s">
        <v>552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</row>
    <row r="162" spans="1:262" s="74" customFormat="1">
      <c r="A162" s="86" t="s">
        <v>553</v>
      </c>
      <c r="B162" s="87" t="s">
        <v>554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</row>
    <row r="163" spans="1:262">
      <c r="A163" s="86" t="s">
        <v>555</v>
      </c>
      <c r="B163" s="87" t="s">
        <v>556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</row>
    <row r="164" spans="1:262" s="74" customFormat="1">
      <c r="A164" s="86" t="s">
        <v>989</v>
      </c>
      <c r="B164" s="87" t="s">
        <v>990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</row>
    <row r="165" spans="1:262" s="74" customFormat="1">
      <c r="A165" s="86" t="s">
        <v>559</v>
      </c>
      <c r="B165" s="87" t="s">
        <v>560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</row>
    <row r="166" spans="1:262" s="74" customFormat="1">
      <c r="A166" s="86" t="s">
        <v>991</v>
      </c>
      <c r="B166" s="87" t="s">
        <v>566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</row>
    <row r="167" spans="1:262" s="74" customFormat="1">
      <c r="A167" s="86" t="s">
        <v>992</v>
      </c>
      <c r="B167" s="87" t="s">
        <v>570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</row>
    <row r="168" spans="1:262" s="74" customFormat="1">
      <c r="A168" s="86" t="s">
        <v>993</v>
      </c>
      <c r="B168" s="87" t="s">
        <v>572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</row>
    <row r="169" spans="1:262" s="74" customFormat="1">
      <c r="A169" s="86" t="s">
        <v>994</v>
      </c>
      <c r="B169" s="87" t="s">
        <v>574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</row>
    <row r="170" spans="1:262" s="74" customFormat="1">
      <c r="A170" s="86" t="s">
        <v>575</v>
      </c>
      <c r="B170" s="87" t="s">
        <v>576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</row>
    <row r="171" spans="1:262" s="74" customFormat="1">
      <c r="A171" s="86" t="s">
        <v>577</v>
      </c>
      <c r="B171" s="87" t="s">
        <v>578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</row>
    <row r="172" spans="1:262" s="74" customFormat="1">
      <c r="A172" s="86" t="s">
        <v>579</v>
      </c>
      <c r="B172" s="87" t="s">
        <v>580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</row>
    <row r="173" spans="1:262" s="74" customFormat="1">
      <c r="A173" s="86" t="s">
        <v>581</v>
      </c>
      <c r="B173" s="87" t="s">
        <v>582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</row>
    <row r="174" spans="1:262" s="74" customFormat="1">
      <c r="A174" s="86" t="s">
        <v>995</v>
      </c>
      <c r="B174" s="87" t="s">
        <v>996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</row>
    <row r="175" spans="1:262" s="74" customFormat="1">
      <c r="A175" s="86" t="s">
        <v>997</v>
      </c>
      <c r="B175" s="87" t="s">
        <v>590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</row>
    <row r="176" spans="1:262" s="74" customFormat="1">
      <c r="A176" s="86" t="s">
        <v>998</v>
      </c>
      <c r="B176" s="87" t="s">
        <v>592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</row>
    <row r="177" spans="1:262" s="74" customFormat="1">
      <c r="A177" s="86" t="s">
        <v>999</v>
      </c>
      <c r="B177" s="87" t="s">
        <v>594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</row>
    <row r="178" spans="1:262">
      <c r="A178" s="86" t="s">
        <v>595</v>
      </c>
      <c r="B178" s="87" t="s">
        <v>596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</row>
    <row r="179" spans="1:262" s="74" customFormat="1">
      <c r="A179" s="86" t="s">
        <v>597</v>
      </c>
      <c r="B179" s="87" t="s">
        <v>598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</row>
    <row r="180" spans="1:262" s="74" customFormat="1">
      <c r="A180" s="86" t="s">
        <v>1000</v>
      </c>
      <c r="B180" s="87" t="s">
        <v>1001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</row>
    <row r="181" spans="1:262" s="74" customFormat="1">
      <c r="A181" s="86" t="s">
        <v>1002</v>
      </c>
      <c r="B181" s="87" t="s">
        <v>602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</row>
    <row r="182" spans="1:262" s="74" customFormat="1">
      <c r="A182" s="86" t="s">
        <v>936</v>
      </c>
      <c r="B182" s="87" t="s">
        <v>937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</row>
    <row r="183" spans="1:262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</row>
    <row r="184" spans="1:262" s="104" customFormat="1" ht="17.25" thickBot="1">
      <c r="A184" s="9" t="s">
        <v>607</v>
      </c>
      <c r="B184" s="9" t="s">
        <v>1003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</row>
    <row r="185" spans="1:262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</row>
    <row r="186" spans="1:262" s="74" customFormat="1">
      <c r="A186" s="86" t="s">
        <v>609</v>
      </c>
      <c r="B186" s="87" t="s">
        <v>1004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</row>
    <row r="187" spans="1:262" s="74" customFormat="1">
      <c r="A187" s="86" t="s">
        <v>611</v>
      </c>
      <c r="B187" s="87" t="s">
        <v>612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</row>
    <row r="188" spans="1:262" s="74" customFormat="1">
      <c r="A188" s="86" t="s">
        <v>613</v>
      </c>
      <c r="B188" s="87" t="s">
        <v>614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</row>
    <row r="189" spans="1:262" s="74" customFormat="1">
      <c r="A189" s="86" t="s">
        <v>615</v>
      </c>
      <c r="B189" s="87" t="s">
        <v>616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</row>
    <row r="190" spans="1:262" s="74" customFormat="1">
      <c r="A190" s="86" t="s">
        <v>617</v>
      </c>
      <c r="B190" s="87" t="s">
        <v>1005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</row>
    <row r="191" spans="1:262" s="74" customFormat="1">
      <c r="A191" s="86" t="s">
        <v>619</v>
      </c>
      <c r="B191" s="87" t="s">
        <v>620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</row>
    <row r="192" spans="1:262" s="74" customFormat="1">
      <c r="A192" s="86" t="s">
        <v>621</v>
      </c>
      <c r="B192" s="87" t="s">
        <v>622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</row>
    <row r="193" spans="1:262" s="74" customFormat="1">
      <c r="A193" s="86" t="s">
        <v>623</v>
      </c>
      <c r="B193" s="87" t="s">
        <v>624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</row>
    <row r="194" spans="1:262" s="74" customFormat="1">
      <c r="A194" s="86" t="s">
        <v>625</v>
      </c>
      <c r="B194" s="87" t="s">
        <v>626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</row>
    <row r="195" spans="1:262" s="74" customFormat="1">
      <c r="A195" s="86" t="s">
        <v>627</v>
      </c>
      <c r="B195" s="87" t="s">
        <v>1006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</row>
    <row r="196" spans="1:262" s="74" customFormat="1">
      <c r="A196" s="86" t="s">
        <v>629</v>
      </c>
      <c r="B196" s="87" t="s">
        <v>630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</row>
    <row r="197" spans="1:262" s="74" customFormat="1">
      <c r="A197" s="86" t="s">
        <v>631</v>
      </c>
      <c r="B197" s="87" t="s">
        <v>632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</row>
    <row r="198" spans="1:262" s="74" customFormat="1">
      <c r="A198" s="86" t="s">
        <v>633</v>
      </c>
      <c r="B198" s="87" t="s">
        <v>1007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</row>
    <row r="199" spans="1:262" s="74" customFormat="1">
      <c r="A199" s="86" t="s">
        <v>1008</v>
      </c>
      <c r="B199" s="87" t="s">
        <v>1009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</row>
    <row r="200" spans="1:262" s="74" customFormat="1">
      <c r="A200" s="86" t="s">
        <v>637</v>
      </c>
      <c r="B200" s="87" t="s">
        <v>1010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</row>
    <row r="201" spans="1:262" s="74" customFormat="1">
      <c r="A201" s="86" t="s">
        <v>1011</v>
      </c>
      <c r="B201" s="87" t="s">
        <v>1012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</row>
    <row r="202" spans="1:262" s="74" customFormat="1">
      <c r="A202" s="86" t="s">
        <v>1013</v>
      </c>
      <c r="B202" s="87" t="s">
        <v>1014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</row>
    <row r="203" spans="1:262" s="94" customFormat="1">
      <c r="A203" s="86" t="s">
        <v>641</v>
      </c>
      <c r="B203" s="87" t="s">
        <v>642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</row>
    <row r="204" spans="1:262" s="74" customFormat="1">
      <c r="A204" s="86" t="s">
        <v>1015</v>
      </c>
      <c r="B204" s="87" t="s">
        <v>644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</row>
    <row r="205" spans="1:262" s="74" customFormat="1">
      <c r="A205" s="86" t="s">
        <v>645</v>
      </c>
      <c r="B205" s="87" t="s">
        <v>1016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</row>
    <row r="206" spans="1:262" s="74" customFormat="1">
      <c r="A206" s="86" t="s">
        <v>1017</v>
      </c>
      <c r="B206" s="87" t="s">
        <v>1018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</row>
    <row r="207" spans="1:262" s="74" customFormat="1">
      <c r="A207" s="86" t="s">
        <v>649</v>
      </c>
      <c r="B207" s="87" t="s">
        <v>1019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</row>
    <row r="208" spans="1:262" s="74" customFormat="1">
      <c r="A208" s="86" t="s">
        <v>651</v>
      </c>
      <c r="B208" s="87" t="s">
        <v>1020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</row>
    <row r="209" spans="1:262" s="74" customFormat="1">
      <c r="A209" s="86" t="s">
        <v>1021</v>
      </c>
      <c r="B209" s="87" t="s">
        <v>654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</row>
    <row r="210" spans="1:262" s="74" customFormat="1">
      <c r="A210" s="86" t="s">
        <v>1022</v>
      </c>
      <c r="B210" s="87" t="s">
        <v>1023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</row>
    <row r="211" spans="1:262" s="74" customFormat="1">
      <c r="A211" s="86" t="s">
        <v>657</v>
      </c>
      <c r="B211" s="87" t="s">
        <v>658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</row>
    <row r="212" spans="1:262" s="74" customFormat="1">
      <c r="A212" s="86" t="s">
        <v>1024</v>
      </c>
      <c r="B212" s="87" t="s">
        <v>1025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</row>
    <row r="213" spans="1:262" s="74" customFormat="1">
      <c r="A213" s="86"/>
      <c r="B213" s="87" t="s">
        <v>1026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</row>
    <row r="214" spans="1:262" s="74" customFormat="1">
      <c r="A214" s="86" t="s">
        <v>936</v>
      </c>
      <c r="B214" s="87" t="s">
        <v>937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</row>
    <row r="215" spans="1:262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</row>
    <row r="216" spans="1:262" s="104" customFormat="1" ht="17.25" thickBot="1">
      <c r="A216" s="9" t="s">
        <v>668</v>
      </c>
      <c r="B216" s="9" t="s">
        <v>1027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</row>
    <row r="217" spans="1:262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</row>
    <row r="218" spans="1:262" s="74" customFormat="1">
      <c r="A218" s="86" t="s">
        <v>670</v>
      </c>
      <c r="B218" s="87" t="s">
        <v>671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</row>
    <row r="219" spans="1:262" s="74" customFormat="1">
      <c r="A219" s="86" t="s">
        <v>672</v>
      </c>
      <c r="B219" s="87" t="s">
        <v>673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</row>
    <row r="220" spans="1:262" s="74" customFormat="1">
      <c r="A220" s="86" t="s">
        <v>676</v>
      </c>
      <c r="B220" s="87" t="s">
        <v>1028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</row>
    <row r="221" spans="1:262" s="74" customFormat="1">
      <c r="A221" s="86" t="s">
        <v>678</v>
      </c>
      <c r="B221" s="87" t="s">
        <v>679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</row>
    <row r="222" spans="1:262" s="74" customFormat="1">
      <c r="A222" s="86" t="s">
        <v>680</v>
      </c>
      <c r="B222" s="87" t="s">
        <v>681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</row>
    <row r="223" spans="1:262" s="74" customFormat="1">
      <c r="A223" s="86" t="s">
        <v>682</v>
      </c>
      <c r="B223" s="87" t="s">
        <v>683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</row>
    <row r="224" spans="1:262" s="112" customFormat="1">
      <c r="A224" s="86" t="s">
        <v>684</v>
      </c>
      <c r="B224" s="87" t="s">
        <v>685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</row>
    <row r="225" spans="1:262" s="74" customFormat="1">
      <c r="A225" s="86" t="s">
        <v>686</v>
      </c>
      <c r="B225" s="87" t="s">
        <v>687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</row>
    <row r="226" spans="1:262" s="74" customFormat="1">
      <c r="A226" s="86" t="s">
        <v>688</v>
      </c>
      <c r="B226" s="87" t="s">
        <v>689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</row>
    <row r="227" spans="1:262" s="74" customFormat="1">
      <c r="A227" s="86" t="s">
        <v>690</v>
      </c>
      <c r="B227" s="87" t="s">
        <v>691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</row>
    <row r="228" spans="1:262" s="74" customFormat="1">
      <c r="A228" s="86" t="s">
        <v>692</v>
      </c>
      <c r="B228" s="87" t="s">
        <v>1029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</row>
    <row r="229" spans="1:262" s="74" customFormat="1">
      <c r="A229" s="86" t="s">
        <v>694</v>
      </c>
      <c r="B229" s="87" t="s">
        <v>695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</row>
    <row r="230" spans="1:262" s="74" customFormat="1">
      <c r="A230" s="86" t="s">
        <v>696</v>
      </c>
      <c r="B230" s="87" t="s">
        <v>697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</row>
    <row r="231" spans="1:262" s="74" customFormat="1">
      <c r="A231" s="86" t="s">
        <v>698</v>
      </c>
      <c r="B231" s="87" t="s">
        <v>699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</row>
    <row r="232" spans="1:262" s="74" customFormat="1">
      <c r="A232" s="86" t="s">
        <v>700</v>
      </c>
      <c r="B232" s="87" t="s">
        <v>701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</row>
    <row r="233" spans="1:262" s="74" customFormat="1">
      <c r="A233" s="86" t="s">
        <v>702</v>
      </c>
      <c r="B233" s="87" t="s">
        <v>703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</row>
    <row r="234" spans="1:262" s="74" customFormat="1">
      <c r="A234" s="86" t="s">
        <v>704</v>
      </c>
      <c r="B234" s="87" t="s">
        <v>705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</row>
    <row r="235" spans="1:262" s="74" customFormat="1">
      <c r="A235" s="86" t="s">
        <v>706</v>
      </c>
      <c r="B235" s="87" t="s">
        <v>707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</row>
    <row r="236" spans="1:262" s="74" customFormat="1">
      <c r="A236" s="86" t="s">
        <v>708</v>
      </c>
      <c r="B236" s="87" t="s">
        <v>709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</row>
    <row r="237" spans="1:262" s="74" customFormat="1">
      <c r="A237" s="86" t="s">
        <v>710</v>
      </c>
      <c r="B237" s="87" t="s">
        <v>711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</row>
    <row r="238" spans="1:262" s="74" customFormat="1">
      <c r="A238" s="86" t="s">
        <v>712</v>
      </c>
      <c r="B238" s="87" t="s">
        <v>713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</row>
    <row r="239" spans="1:262" s="74" customFormat="1">
      <c r="A239" s="86" t="s">
        <v>1030</v>
      </c>
      <c r="B239" s="87" t="s">
        <v>715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</row>
    <row r="240" spans="1:262" s="74" customFormat="1">
      <c r="A240" s="86" t="s">
        <v>716</v>
      </c>
      <c r="B240" s="87" t="s">
        <v>717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</row>
    <row r="241" spans="1:262" s="74" customFormat="1">
      <c r="A241" s="86" t="s">
        <v>1031</v>
      </c>
      <c r="B241" s="87" t="s">
        <v>1032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</row>
    <row r="242" spans="1:262" s="74" customFormat="1">
      <c r="A242" s="86" t="s">
        <v>1033</v>
      </c>
      <c r="B242" s="87" t="s">
        <v>721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</row>
    <row r="243" spans="1:262" s="74" customFormat="1">
      <c r="A243" s="86" t="s">
        <v>722</v>
      </c>
      <c r="B243" s="87" t="s">
        <v>723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</row>
    <row r="244" spans="1:262" s="74" customFormat="1">
      <c r="A244" s="86" t="s">
        <v>724</v>
      </c>
      <c r="B244" s="87" t="s">
        <v>725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</row>
    <row r="245" spans="1:262" s="74" customFormat="1">
      <c r="A245" s="86" t="s">
        <v>726</v>
      </c>
      <c r="B245" s="87" t="s">
        <v>727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</row>
    <row r="246" spans="1:262" s="74" customFormat="1">
      <c r="A246" s="86" t="s">
        <v>1034</v>
      </c>
      <c r="B246" s="87" t="s">
        <v>729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</row>
    <row r="247" spans="1:262" s="74" customFormat="1">
      <c r="A247" s="86" t="s">
        <v>1035</v>
      </c>
      <c r="B247" s="87" t="s">
        <v>1036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</row>
    <row r="248" spans="1:262" s="74" customFormat="1">
      <c r="A248" s="86" t="s">
        <v>732</v>
      </c>
      <c r="B248" s="87" t="s">
        <v>733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</row>
    <row r="249" spans="1:262" s="74" customFormat="1">
      <c r="A249" s="86" t="s">
        <v>736</v>
      </c>
      <c r="B249" s="87" t="s">
        <v>737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</row>
    <row r="250" spans="1:262" s="74" customFormat="1">
      <c r="A250" s="86" t="s">
        <v>738</v>
      </c>
      <c r="B250" s="87" t="s">
        <v>739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</row>
    <row r="251" spans="1:262" s="74" customFormat="1">
      <c r="A251" s="86" t="s">
        <v>740</v>
      </c>
      <c r="B251" s="87" t="s">
        <v>741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</row>
    <row r="252" spans="1:262" s="74" customFormat="1">
      <c r="A252" s="86" t="s">
        <v>742</v>
      </c>
      <c r="B252" s="87" t="s">
        <v>1037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</row>
    <row r="253" spans="1:262" s="74" customFormat="1">
      <c r="A253" s="86" t="s">
        <v>744</v>
      </c>
      <c r="B253" s="87" t="s">
        <v>745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</row>
    <row r="254" spans="1:262" s="74" customFormat="1">
      <c r="A254" s="86" t="s">
        <v>1038</v>
      </c>
      <c r="B254" s="87" t="s">
        <v>747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</row>
    <row r="255" spans="1:262" s="94" customFormat="1">
      <c r="A255" s="86" t="s">
        <v>748</v>
      </c>
      <c r="B255" s="87" t="s">
        <v>749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</row>
    <row r="256" spans="1:262" s="74" customFormat="1">
      <c r="A256" s="86" t="s">
        <v>1039</v>
      </c>
      <c r="B256" s="87" t="s">
        <v>1040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</row>
    <row r="257" spans="1:262" s="74" customFormat="1">
      <c r="A257" s="86" t="s">
        <v>1041</v>
      </c>
      <c r="B257" s="87" t="s">
        <v>753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</row>
    <row r="258" spans="1:262">
      <c r="A258" s="86" t="s">
        <v>754</v>
      </c>
      <c r="B258" s="87" t="s">
        <v>1042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</row>
    <row r="259" spans="1:262">
      <c r="A259" s="86" t="s">
        <v>755</v>
      </c>
      <c r="B259" s="87" t="s">
        <v>1043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</row>
    <row r="260" spans="1:262">
      <c r="A260" s="86" t="s">
        <v>757</v>
      </c>
      <c r="B260" s="87" t="s">
        <v>758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</row>
    <row r="261" spans="1:262">
      <c r="A261" s="86" t="s">
        <v>759</v>
      </c>
      <c r="B261" s="87" t="s">
        <v>760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</row>
    <row r="262" spans="1:262">
      <c r="A262" s="86" t="s">
        <v>761</v>
      </c>
      <c r="B262" s="87" t="s">
        <v>762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</row>
    <row r="263" spans="1:262">
      <c r="A263" s="86" t="s">
        <v>763</v>
      </c>
      <c r="B263" s="87" t="s">
        <v>1044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</row>
    <row r="264" spans="1:262" s="74" customFormat="1">
      <c r="A264" s="86" t="s">
        <v>765</v>
      </c>
      <c r="B264" s="87" t="s">
        <v>766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</row>
    <row r="265" spans="1:262" s="74" customFormat="1">
      <c r="A265" s="86" t="s">
        <v>767</v>
      </c>
      <c r="B265" s="87" t="s">
        <v>768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</row>
    <row r="266" spans="1:262" s="74" customFormat="1">
      <c r="A266" s="86" t="s">
        <v>1045</v>
      </c>
      <c r="B266" s="87" t="s">
        <v>1046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</row>
    <row r="267" spans="1:262" s="74" customFormat="1">
      <c r="A267" s="86" t="s">
        <v>771</v>
      </c>
      <c r="B267" s="87" t="s">
        <v>772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</row>
    <row r="268" spans="1:262" s="74" customFormat="1">
      <c r="A268" s="86" t="s">
        <v>773</v>
      </c>
      <c r="B268" s="87" t="s">
        <v>1047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</row>
    <row r="269" spans="1:262" s="74" customFormat="1">
      <c r="A269" s="86" t="s">
        <v>1048</v>
      </c>
      <c r="B269" s="87" t="s">
        <v>1049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</row>
    <row r="270" spans="1:262" s="74" customFormat="1">
      <c r="A270" s="86" t="s">
        <v>777</v>
      </c>
      <c r="B270" s="87" t="s">
        <v>778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</row>
    <row r="271" spans="1:262" s="74" customFormat="1">
      <c r="A271" s="86" t="s">
        <v>1050</v>
      </c>
      <c r="B271" s="87" t="s">
        <v>780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</row>
    <row r="272" spans="1:262" s="74" customFormat="1">
      <c r="A272" s="86" t="s">
        <v>781</v>
      </c>
      <c r="B272" s="87" t="s">
        <v>1051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</row>
    <row r="273" spans="1:262" s="74" customFormat="1">
      <c r="A273" s="86" t="s">
        <v>783</v>
      </c>
      <c r="B273" s="87" t="s">
        <v>784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</row>
    <row r="274" spans="1:262" s="74" customFormat="1">
      <c r="A274" s="86" t="s">
        <v>1052</v>
      </c>
      <c r="B274" s="87" t="s">
        <v>1053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</row>
    <row r="275" spans="1:262" s="74" customFormat="1">
      <c r="A275" s="86" t="s">
        <v>785</v>
      </c>
      <c r="B275" s="87" t="s">
        <v>1054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</row>
    <row r="276" spans="1:262" s="74" customFormat="1">
      <c r="A276" s="86" t="s">
        <v>1055</v>
      </c>
      <c r="B276" s="87" t="s">
        <v>1056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</row>
    <row r="277" spans="1:262" s="74" customFormat="1">
      <c r="A277" s="86" t="s">
        <v>789</v>
      </c>
      <c r="B277" s="87" t="s">
        <v>790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</row>
    <row r="278" spans="1:262" s="74" customFormat="1">
      <c r="A278" s="86" t="s">
        <v>1057</v>
      </c>
      <c r="B278" s="87" t="s">
        <v>1058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</row>
    <row r="279" spans="1:262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</row>
    <row r="280" spans="1:262" s="94" customFormat="1">
      <c r="A280" s="113" t="s">
        <v>1059</v>
      </c>
      <c r="B280" s="114" t="s">
        <v>1060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</row>
    <row r="281" spans="1:262">
      <c r="A281" s="76" t="s">
        <v>1061</v>
      </c>
      <c r="U281" s="121"/>
      <c r="AH281" s="121"/>
      <c r="AU281" s="121"/>
      <c r="BH281" s="121"/>
    </row>
    <row r="282" spans="1:262">
      <c r="U282" s="121"/>
      <c r="AH282" s="121"/>
      <c r="AU282" s="121"/>
      <c r="BH282" s="121"/>
    </row>
    <row r="283" spans="1:262">
      <c r="U283" s="121"/>
      <c r="AH283" s="121"/>
      <c r="AU283" s="121"/>
      <c r="BH283" s="121"/>
    </row>
    <row r="284" spans="1:262">
      <c r="U284" s="121"/>
      <c r="AH284" s="121"/>
      <c r="AU284" s="121"/>
      <c r="BH284" s="121"/>
    </row>
    <row r="285" spans="1:262">
      <c r="U285" s="121"/>
      <c r="AH285" s="121"/>
      <c r="AU285" s="121"/>
      <c r="BH285" s="121"/>
    </row>
    <row r="286" spans="1:262">
      <c r="U286" s="121"/>
      <c r="AH286" s="121"/>
      <c r="AU286" s="121"/>
      <c r="BH286" s="121"/>
    </row>
    <row r="287" spans="1:262">
      <c r="U287" s="121"/>
      <c r="AH287" s="121"/>
      <c r="AU287" s="121"/>
      <c r="BH287" s="121"/>
    </row>
    <row r="288" spans="1:262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입국</vt:lpstr>
      <vt:lpstr>출국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2016-09-21T05:54:45Z</dcterms:modified>
</cp:coreProperties>
</file>