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5" yWindow="300" windowWidth="17070" windowHeight="12270"/>
  </bookViews>
  <sheets>
    <sheet name="입국" sheetId="1" r:id="rId1"/>
    <sheet name="출국" sheetId="2" r:id="rId2"/>
  </sheets>
  <calcPr calcId="125725"/>
</workbook>
</file>

<file path=xl/calcChain.xml><?xml version="1.0" encoding="utf-8"?>
<calcChain xmlns="http://schemas.openxmlformats.org/spreadsheetml/2006/main">
  <c r="KL71" i="1"/>
  <c r="KL45"/>
  <c r="KL226"/>
  <c r="KL193"/>
  <c r="KL130"/>
  <c r="KK4" i="2" l="1"/>
  <c r="KL9" i="1"/>
  <c r="KL6" s="1"/>
  <c r="KL4" s="1"/>
  <c r="KL46"/>
  <c r="KJ4" i="2"/>
  <c r="JD291" i="1" l="1"/>
  <c r="JD289"/>
  <c r="JD288"/>
  <c r="JD287"/>
  <c r="JD286"/>
  <c r="JD285"/>
  <c r="JD284"/>
  <c r="JD283"/>
  <c r="JD282"/>
  <c r="JD281"/>
  <c r="JD280"/>
  <c r="JD279"/>
  <c r="JD278"/>
  <c r="JD277"/>
  <c r="JD276"/>
  <c r="JD275"/>
  <c r="JD274"/>
  <c r="JD273"/>
  <c r="JD272"/>
  <c r="JD271"/>
  <c r="JD270"/>
  <c r="JD269"/>
  <c r="JD268"/>
  <c r="JD267"/>
  <c r="JD266"/>
  <c r="JD265"/>
  <c r="JD264"/>
  <c r="JD263"/>
  <c r="JD262"/>
  <c r="JD261"/>
  <c r="JD260"/>
  <c r="JD259"/>
  <c r="JD258"/>
  <c r="JD257"/>
  <c r="JD256"/>
  <c r="JD255"/>
  <c r="JD254"/>
  <c r="JD253"/>
  <c r="JD252"/>
  <c r="JD251"/>
  <c r="JD250"/>
  <c r="JD249"/>
  <c r="JD248"/>
  <c r="JD247"/>
  <c r="JD246"/>
  <c r="JD245"/>
  <c r="JD244"/>
  <c r="JD243"/>
  <c r="JD242"/>
  <c r="JD241"/>
  <c r="JD240"/>
  <c r="JD239"/>
  <c r="JD238"/>
  <c r="JD237"/>
  <c r="JD236"/>
  <c r="JD235"/>
  <c r="JD234"/>
  <c r="JD233"/>
  <c r="JD232"/>
  <c r="JD231"/>
  <c r="JD230"/>
  <c r="JD229"/>
  <c r="JD228"/>
  <c r="JO226"/>
  <c r="JN226"/>
  <c r="JM226"/>
  <c r="JL226"/>
  <c r="JK226"/>
  <c r="JJ226"/>
  <c r="JI226"/>
  <c r="JH226"/>
  <c r="JG226"/>
  <c r="JF226"/>
  <c r="JE226"/>
  <c r="JD224"/>
  <c r="JD223"/>
  <c r="JD222"/>
  <c r="JD221"/>
  <c r="JD220"/>
  <c r="JD219"/>
  <c r="JD218"/>
  <c r="JD217"/>
  <c r="JD216"/>
  <c r="JD215"/>
  <c r="JD214"/>
  <c r="JD213"/>
  <c r="JD212"/>
  <c r="JD211"/>
  <c r="JD210"/>
  <c r="JD209"/>
  <c r="JD208"/>
  <c r="JD207"/>
  <c r="JD206"/>
  <c r="JD205"/>
  <c r="JD204"/>
  <c r="JD203"/>
  <c r="JD202"/>
  <c r="JD201"/>
  <c r="JD200"/>
  <c r="JD199"/>
  <c r="JD198"/>
  <c r="JD197"/>
  <c r="JD196"/>
  <c r="JD195"/>
  <c r="JO193"/>
  <c r="JN193"/>
  <c r="JM193"/>
  <c r="JL193"/>
  <c r="JK193"/>
  <c r="JJ193"/>
  <c r="JI193"/>
  <c r="JH193"/>
  <c r="JG193"/>
  <c r="JF193"/>
  <c r="JE193"/>
  <c r="JD191"/>
  <c r="JD190"/>
  <c r="JD189"/>
  <c r="JD188"/>
  <c r="JD187"/>
  <c r="JD186"/>
  <c r="JD185"/>
  <c r="JD184"/>
  <c r="JD183"/>
  <c r="JD182"/>
  <c r="JD181"/>
  <c r="JD180"/>
  <c r="JD179"/>
  <c r="JD178"/>
  <c r="JD177"/>
  <c r="JD176"/>
  <c r="JD175"/>
  <c r="JD174"/>
  <c r="JD173"/>
  <c r="JD172"/>
  <c r="JD171"/>
  <c r="JD170"/>
  <c r="JD169"/>
  <c r="JD168"/>
  <c r="JD167"/>
  <c r="JD166"/>
  <c r="JD165"/>
  <c r="JD164"/>
  <c r="JD163"/>
  <c r="JD162"/>
  <c r="JD161"/>
  <c r="JD160"/>
  <c r="JD159"/>
  <c r="JD158"/>
  <c r="JD157"/>
  <c r="JD156"/>
  <c r="JD155"/>
  <c r="JD154"/>
  <c r="JD153"/>
  <c r="JD152"/>
  <c r="JD151"/>
  <c r="JD150"/>
  <c r="JD149"/>
  <c r="JD148"/>
  <c r="JD147"/>
  <c r="JD146"/>
  <c r="JD145"/>
  <c r="JD144"/>
  <c r="JD143"/>
  <c r="JD142"/>
  <c r="JD141"/>
  <c r="JD140"/>
  <c r="JD139"/>
  <c r="JD138"/>
  <c r="JD137"/>
  <c r="JD136"/>
  <c r="JD135"/>
  <c r="JD134"/>
  <c r="JD133"/>
  <c r="JD132"/>
  <c r="JO130"/>
  <c r="JN130"/>
  <c r="JM130"/>
  <c r="JL130"/>
  <c r="JK130"/>
  <c r="JJ130"/>
  <c r="JI130"/>
  <c r="JH130"/>
  <c r="JG130"/>
  <c r="JF130"/>
  <c r="JE130"/>
  <c r="JD129"/>
  <c r="JD128"/>
  <c r="JD127"/>
  <c r="JD126"/>
  <c r="JD125"/>
  <c r="JD124"/>
  <c r="JD123"/>
  <c r="JD122"/>
  <c r="JD121"/>
  <c r="JD120"/>
  <c r="JD119"/>
  <c r="JD118"/>
  <c r="JD117"/>
  <c r="JD116"/>
  <c r="JD115"/>
  <c r="JD114"/>
  <c r="JD113"/>
  <c r="JD112"/>
  <c r="JD111"/>
  <c r="JD110"/>
  <c r="JD109"/>
  <c r="JD108"/>
  <c r="JD107"/>
  <c r="JD106"/>
  <c r="JD105"/>
  <c r="JD104"/>
  <c r="JD103"/>
  <c r="JD102"/>
  <c r="JD101"/>
  <c r="JD100"/>
  <c r="JD99"/>
  <c r="JD98"/>
  <c r="JD97"/>
  <c r="JD96"/>
  <c r="JD95"/>
  <c r="JD94"/>
  <c r="JD93"/>
  <c r="JD92"/>
  <c r="JD91"/>
  <c r="JD90"/>
  <c r="JD89"/>
  <c r="JD88"/>
  <c r="JD87"/>
  <c r="JD86"/>
  <c r="JD85"/>
  <c r="JD84"/>
  <c r="JD83"/>
  <c r="JD82"/>
  <c r="JD81"/>
  <c r="JD80"/>
  <c r="JD79"/>
  <c r="JD78"/>
  <c r="JD77"/>
  <c r="JD76"/>
  <c r="JD75"/>
  <c r="JD74"/>
  <c r="JD73"/>
  <c r="JO71"/>
  <c r="JN71"/>
  <c r="JM71"/>
  <c r="JL71"/>
  <c r="JK71"/>
  <c r="JJ71"/>
  <c r="JI71"/>
  <c r="JH71"/>
  <c r="JG71"/>
  <c r="JF71"/>
  <c r="JE71"/>
  <c r="JD69"/>
  <c r="JD68"/>
  <c r="JD67"/>
  <c r="JD66"/>
  <c r="JD65"/>
  <c r="JD64"/>
  <c r="JD63"/>
  <c r="JD62"/>
  <c r="JD61"/>
  <c r="JD60"/>
  <c r="JD59"/>
  <c r="JD58"/>
  <c r="JD57"/>
  <c r="JD56"/>
  <c r="JD55"/>
  <c r="JD54"/>
  <c r="JD53"/>
  <c r="JD52"/>
  <c r="JD51"/>
  <c r="JD50"/>
  <c r="JD49"/>
  <c r="JD48"/>
  <c r="JD47"/>
  <c r="JO46"/>
  <c r="JN46"/>
  <c r="JM46"/>
  <c r="JL46"/>
  <c r="JK46"/>
  <c r="JJ46"/>
  <c r="JI46"/>
  <c r="JH46"/>
  <c r="JG46"/>
  <c r="JF46"/>
  <c r="JE46"/>
  <c r="JO45"/>
  <c r="JO9" s="1"/>
  <c r="JN45"/>
  <c r="JM45"/>
  <c r="JL45"/>
  <c r="JL9" s="1"/>
  <c r="JL6" s="1"/>
  <c r="JL4" s="1"/>
  <c r="JK45"/>
  <c r="JK9" s="1"/>
  <c r="JJ45"/>
  <c r="JI45"/>
  <c r="JH45"/>
  <c r="JH9" s="1"/>
  <c r="JH6" s="1"/>
  <c r="JH4" s="1"/>
  <c r="JG45"/>
  <c r="JF45"/>
  <c r="JF9" s="1"/>
  <c r="JE45"/>
  <c r="JD43"/>
  <c r="JD42"/>
  <c r="JD40"/>
  <c r="JD39"/>
  <c r="JD38"/>
  <c r="JD37"/>
  <c r="JD36"/>
  <c r="JD35"/>
  <c r="JD34"/>
  <c r="JD33"/>
  <c r="JD32"/>
  <c r="JD31"/>
  <c r="JD30"/>
  <c r="JD29"/>
  <c r="JD28"/>
  <c r="JD27"/>
  <c r="JD26"/>
  <c r="JD25"/>
  <c r="JD24"/>
  <c r="JD23"/>
  <c r="JD22"/>
  <c r="JD21"/>
  <c r="JD20"/>
  <c r="JD19"/>
  <c r="JD18"/>
  <c r="JD17"/>
  <c r="JD16"/>
  <c r="JD15"/>
  <c r="JD14"/>
  <c r="JD13"/>
  <c r="JD12"/>
  <c r="JD11"/>
  <c r="JN9"/>
  <c r="JM9"/>
  <c r="JJ9"/>
  <c r="JI9"/>
  <c r="JE9"/>
  <c r="JD7"/>
  <c r="JN6" l="1"/>
  <c r="JN4" s="1"/>
  <c r="JO6"/>
  <c r="JO4" s="1"/>
  <c r="JF6"/>
  <c r="JF4" s="1"/>
  <c r="JI6"/>
  <c r="JI4" s="1"/>
  <c r="JK6"/>
  <c r="JK4" s="1"/>
  <c r="JM6"/>
  <c r="JM4" s="1"/>
  <c r="JJ6"/>
  <c r="JJ4" s="1"/>
  <c r="JE6"/>
  <c r="JG9"/>
  <c r="JE4" l="1"/>
  <c r="JG6"/>
  <c r="JG4" s="1"/>
  <c r="KK226" l="1"/>
  <c r="KK193"/>
  <c r="KK130"/>
  <c r="KK71"/>
  <c r="KK46"/>
  <c r="KK45"/>
  <c r="KK9" s="1"/>
  <c r="KK6" l="1"/>
  <c r="KK4" s="1"/>
  <c r="KI4" i="2" l="1"/>
  <c r="KJ193" i="1" l="1"/>
  <c r="KJ45"/>
  <c r="KJ9" s="1"/>
  <c r="KJ226"/>
  <c r="KJ130"/>
  <c r="KJ71"/>
  <c r="KJ46"/>
  <c r="KH4" i="2"/>
  <c r="KJ6" i="1" l="1"/>
  <c r="KJ4" s="1"/>
  <c r="JB130"/>
  <c r="KI45" l="1"/>
  <c r="KI9" s="1"/>
  <c r="KI193"/>
  <c r="KI46"/>
  <c r="KI130"/>
  <c r="KI226"/>
  <c r="KI71"/>
  <c r="KH193"/>
  <c r="KH226"/>
  <c r="KH130"/>
  <c r="KH71"/>
  <c r="KH46"/>
  <c r="KG4" i="2"/>
  <c r="KH45" i="1"/>
  <c r="KH9" s="1"/>
  <c r="KF4" i="2"/>
  <c r="KG71" i="1"/>
  <c r="KG46"/>
  <c r="KG45"/>
  <c r="KG226"/>
  <c r="KG193"/>
  <c r="KG130"/>
  <c r="KE4" i="2"/>
  <c r="KG9" i="1" l="1"/>
  <c r="KG6" s="1"/>
  <c r="KG4" s="1"/>
  <c r="KI6"/>
  <c r="KI4" s="1"/>
  <c r="KH6"/>
  <c r="KH4" s="1"/>
  <c r="KD36"/>
  <c r="KF130"/>
  <c r="KD13"/>
  <c r="KF226"/>
  <c r="KF193"/>
  <c r="KD158"/>
  <c r="KD134"/>
  <c r="KD127"/>
  <c r="KD126"/>
  <c r="KD119"/>
  <c r="KD116"/>
  <c r="KD111"/>
  <c r="KD103"/>
  <c r="KD102"/>
  <c r="KD95"/>
  <c r="KD90"/>
  <c r="KD87"/>
  <c r="KD79"/>
  <c r="KD75"/>
  <c r="KF71"/>
  <c r="KF45"/>
  <c r="KD59"/>
  <c r="KF46"/>
  <c r="KD51"/>
  <c r="KD40"/>
  <c r="KD34"/>
  <c r="KD32"/>
  <c r="KD24"/>
  <c r="KD21"/>
  <c r="KD20"/>
  <c r="KD12"/>
  <c r="KD7"/>
  <c r="KD190"/>
  <c r="KD281"/>
  <c r="KD232"/>
  <c r="KD228"/>
  <c r="KD208"/>
  <c r="KD195"/>
  <c r="KD191"/>
  <c r="KD187"/>
  <c r="KD183"/>
  <c r="KD175"/>
  <c r="KD171"/>
  <c r="KD167"/>
  <c r="KD163"/>
  <c r="KD159"/>
  <c r="KD155"/>
  <c r="KD151"/>
  <c r="KD147"/>
  <c r="KD143"/>
  <c r="KD139"/>
  <c r="KD135"/>
  <c r="KD132"/>
  <c r="KD129"/>
  <c r="KD121"/>
  <c r="KD114"/>
  <c r="KD113"/>
  <c r="KD109"/>
  <c r="KD108"/>
  <c r="KD105"/>
  <c r="KD101"/>
  <c r="KD98"/>
  <c r="KD97"/>
  <c r="KD93"/>
  <c r="KD92"/>
  <c r="KD89"/>
  <c r="KD86"/>
  <c r="KD85"/>
  <c r="KD84"/>
  <c r="KD81"/>
  <c r="KD80"/>
  <c r="KD78"/>
  <c r="KD77"/>
  <c r="KD76"/>
  <c r="KD73"/>
  <c r="KD66"/>
  <c r="KD65"/>
  <c r="KD64"/>
  <c r="KD58"/>
  <c r="KD57"/>
  <c r="KD50"/>
  <c r="KD49"/>
  <c r="KD41"/>
  <c r="KD39"/>
  <c r="KD38"/>
  <c r="KD31"/>
  <c r="KD23"/>
  <c r="KD15"/>
  <c r="KD14"/>
  <c r="KC7" i="2"/>
  <c r="KC6"/>
  <c r="KO4"/>
  <c r="KN4"/>
  <c r="KM4"/>
  <c r="KL4"/>
  <c r="KD291" i="1"/>
  <c r="KD289"/>
  <c r="KD288"/>
  <c r="KD287"/>
  <c r="KD286"/>
  <c r="KD285"/>
  <c r="KD284"/>
  <c r="KD283"/>
  <c r="KD282"/>
  <c r="KD280"/>
  <c r="KD279"/>
  <c r="KD278"/>
  <c r="KD277"/>
  <c r="KD276"/>
  <c r="KD275"/>
  <c r="KD274"/>
  <c r="KD273"/>
  <c r="KD272"/>
  <c r="KD271"/>
  <c r="KD270"/>
  <c r="KD269"/>
  <c r="KD268"/>
  <c r="KD267"/>
  <c r="KD266"/>
  <c r="KD265"/>
  <c r="KD264"/>
  <c r="KD263"/>
  <c r="KD262"/>
  <c r="KD261"/>
  <c r="KD260"/>
  <c r="KD259"/>
  <c r="KD258"/>
  <c r="KD257"/>
  <c r="KD256"/>
  <c r="KD255"/>
  <c r="KD254"/>
  <c r="KD253"/>
  <c r="KD252"/>
  <c r="KD251"/>
  <c r="KD250"/>
  <c r="KD249"/>
  <c r="KD248"/>
  <c r="KD247"/>
  <c r="KD246"/>
  <c r="KD245"/>
  <c r="KD244"/>
  <c r="KD243"/>
  <c r="KD242"/>
  <c r="KD241"/>
  <c r="KD240"/>
  <c r="KD239"/>
  <c r="KD238"/>
  <c r="KD237"/>
  <c r="KD236"/>
  <c r="KD235"/>
  <c r="KD234"/>
  <c r="KD233"/>
  <c r="KD231"/>
  <c r="KD230"/>
  <c r="KD229"/>
  <c r="KO226"/>
  <c r="KN226"/>
  <c r="KP226"/>
  <c r="KM226"/>
  <c r="KD224"/>
  <c r="KD223"/>
  <c r="KD222"/>
  <c r="KD221"/>
  <c r="KD220"/>
  <c r="KD219"/>
  <c r="KD218"/>
  <c r="KD217"/>
  <c r="KD216"/>
  <c r="KD215"/>
  <c r="KD214"/>
  <c r="KD213"/>
  <c r="KD212"/>
  <c r="KD211"/>
  <c r="KD210"/>
  <c r="KD209"/>
  <c r="KD207"/>
  <c r="KD206"/>
  <c r="KD205"/>
  <c r="KD204"/>
  <c r="KD203"/>
  <c r="KD202"/>
  <c r="KD201"/>
  <c r="KD200"/>
  <c r="KD199"/>
  <c r="KD198"/>
  <c r="KD197"/>
  <c r="KD196"/>
  <c r="KO193"/>
  <c r="KN193"/>
  <c r="KP193"/>
  <c r="KM193"/>
  <c r="KD189"/>
  <c r="KD188"/>
  <c r="KD186"/>
  <c r="KD185"/>
  <c r="KD184"/>
  <c r="KD182"/>
  <c r="KD181"/>
  <c r="KD180"/>
  <c r="KD178"/>
  <c r="KD177"/>
  <c r="KD176"/>
  <c r="KD174"/>
  <c r="KD173"/>
  <c r="KD172"/>
  <c r="KD170"/>
  <c r="KD169"/>
  <c r="KD168"/>
  <c r="KD166"/>
  <c r="KD165"/>
  <c r="KD164"/>
  <c r="KD162"/>
  <c r="KD161"/>
  <c r="KD160"/>
  <c r="KD157"/>
  <c r="KD156"/>
  <c r="KD154"/>
  <c r="KD153"/>
  <c r="KD152"/>
  <c r="KD150"/>
  <c r="KD149"/>
  <c r="KD148"/>
  <c r="KD146"/>
  <c r="KD145"/>
  <c r="KD144"/>
  <c r="KD142"/>
  <c r="KD141"/>
  <c r="KD140"/>
  <c r="KD138"/>
  <c r="KD137"/>
  <c r="KD136"/>
  <c r="KD133"/>
  <c r="KP130"/>
  <c r="KO130"/>
  <c r="KN130"/>
  <c r="KM130"/>
  <c r="KD128"/>
  <c r="KD124"/>
  <c r="KD123"/>
  <c r="KD122"/>
  <c r="KD120"/>
  <c r="KD118"/>
  <c r="KD115"/>
  <c r="KD112"/>
  <c r="KD110"/>
  <c r="KD107"/>
  <c r="KD106"/>
  <c r="KD104"/>
  <c r="KD100"/>
  <c r="KD99"/>
  <c r="KD96"/>
  <c r="KD94"/>
  <c r="KD91"/>
  <c r="KD88"/>
  <c r="KP71"/>
  <c r="KD83"/>
  <c r="KD82"/>
  <c r="KD74"/>
  <c r="KO71"/>
  <c r="KN71"/>
  <c r="KM71"/>
  <c r="KD67"/>
  <c r="KD63"/>
  <c r="KD62"/>
  <c r="KD55"/>
  <c r="KD54"/>
  <c r="KP45"/>
  <c r="KP9" s="1"/>
  <c r="KN45"/>
  <c r="KD47"/>
  <c r="KP46"/>
  <c r="KO46"/>
  <c r="KN46"/>
  <c r="KM46"/>
  <c r="KO45"/>
  <c r="KO9" s="1"/>
  <c r="KM45"/>
  <c r="KM9" s="1"/>
  <c r="KD37"/>
  <c r="KN9"/>
  <c r="KD33"/>
  <c r="KD30"/>
  <c r="KD29"/>
  <c r="KD28"/>
  <c r="KD26"/>
  <c r="KD25"/>
  <c r="KD22"/>
  <c r="KD18"/>
  <c r="KD17"/>
  <c r="KD16"/>
  <c r="KM6" l="1"/>
  <c r="KM4" s="1"/>
  <c r="KF9"/>
  <c r="KF6" s="1"/>
  <c r="KF4" s="1"/>
  <c r="KD179"/>
  <c r="KD48"/>
  <c r="KD56"/>
  <c r="KD11"/>
  <c r="KD19"/>
  <c r="KD27"/>
  <c r="KD35"/>
  <c r="KD43"/>
  <c r="KD42"/>
  <c r="KD53"/>
  <c r="KD61"/>
  <c r="KD69"/>
  <c r="KD52"/>
  <c r="KD60"/>
  <c r="KD68"/>
  <c r="KD117"/>
  <c r="KD125"/>
  <c r="KE226"/>
  <c r="KE130"/>
  <c r="KD130" s="1"/>
  <c r="KD4" i="2"/>
  <c r="KC4" s="1"/>
  <c r="KD226" i="1"/>
  <c r="KN6"/>
  <c r="KN4" s="1"/>
  <c r="KO6"/>
  <c r="KO4" s="1"/>
  <c r="KP6"/>
  <c r="KP4" s="1"/>
  <c r="KE193"/>
  <c r="KD193" s="1"/>
  <c r="KE45"/>
  <c r="KD45" s="1"/>
  <c r="KE71"/>
  <c r="KD71" s="1"/>
  <c r="KE46"/>
  <c r="KD46" s="1"/>
  <c r="JY130"/>
  <c r="JX130"/>
  <c r="JW130"/>
  <c r="JV130"/>
  <c r="JU130"/>
  <c r="JT130"/>
  <c r="JS130"/>
  <c r="JR130"/>
  <c r="JY45"/>
  <c r="JX45"/>
  <c r="JW45"/>
  <c r="JV45"/>
  <c r="JU45"/>
  <c r="JT45"/>
  <c r="JS45"/>
  <c r="JR45"/>
  <c r="JY9"/>
  <c r="JX9"/>
  <c r="JW9"/>
  <c r="JV9"/>
  <c r="JU9"/>
  <c r="JT9"/>
  <c r="JS9"/>
  <c r="JR9"/>
  <c r="JZ45" l="1"/>
  <c r="JZ9" s="1"/>
  <c r="JZ130"/>
  <c r="KE9"/>
  <c r="KD9" s="1"/>
  <c r="JQ189"/>
  <c r="JQ232"/>
  <c r="JQ229"/>
  <c r="JQ228"/>
  <c r="JQ224"/>
  <c r="JQ220"/>
  <c r="JQ216"/>
  <c r="JQ215"/>
  <c r="JQ212"/>
  <c r="JQ211"/>
  <c r="JQ208"/>
  <c r="JQ207"/>
  <c r="JQ204"/>
  <c r="JQ203"/>
  <c r="JQ200"/>
  <c r="JQ199"/>
  <c r="JQ196"/>
  <c r="JQ135"/>
  <c r="JQ120"/>
  <c r="JQ116"/>
  <c r="JQ112"/>
  <c r="JQ109"/>
  <c r="JQ108"/>
  <c r="JQ104"/>
  <c r="JQ100"/>
  <c r="JQ96"/>
  <c r="JQ93"/>
  <c r="JQ92"/>
  <c r="JQ88"/>
  <c r="JQ87"/>
  <c r="JQ84"/>
  <c r="JQ81"/>
  <c r="JQ80"/>
  <c r="JQ76"/>
  <c r="JQ69"/>
  <c r="JQ66"/>
  <c r="JQ65"/>
  <c r="JQ61"/>
  <c r="JQ57"/>
  <c r="JQ55"/>
  <c r="JQ53"/>
  <c r="JQ50"/>
  <c r="JQ49"/>
  <c r="JQ47"/>
  <c r="JQ42"/>
  <c r="JQ40"/>
  <c r="JQ38"/>
  <c r="JQ35"/>
  <c r="JQ34"/>
  <c r="JQ31"/>
  <c r="JQ30"/>
  <c r="JQ26"/>
  <c r="JQ24"/>
  <c r="JQ22"/>
  <c r="JQ19"/>
  <c r="JQ18"/>
  <c r="JQ15"/>
  <c r="JQ14"/>
  <c r="JQ12"/>
  <c r="JQ7"/>
  <c r="JQ291"/>
  <c r="JQ289"/>
  <c r="JQ288"/>
  <c r="JQ287"/>
  <c r="JQ286"/>
  <c r="JQ285"/>
  <c r="JQ284"/>
  <c r="JQ283"/>
  <c r="JQ282"/>
  <c r="JQ281"/>
  <c r="JQ280"/>
  <c r="JQ279"/>
  <c r="JQ278"/>
  <c r="JQ277"/>
  <c r="JQ276"/>
  <c r="JQ275"/>
  <c r="JQ274"/>
  <c r="JQ273"/>
  <c r="JQ272"/>
  <c r="JQ271"/>
  <c r="JQ270"/>
  <c r="JQ269"/>
  <c r="JQ268"/>
  <c r="JQ267"/>
  <c r="JQ266"/>
  <c r="JQ265"/>
  <c r="JQ264"/>
  <c r="JQ263"/>
  <c r="JQ262"/>
  <c r="JQ261"/>
  <c r="JQ260"/>
  <c r="JQ259"/>
  <c r="JQ258"/>
  <c r="JQ257"/>
  <c r="JQ256"/>
  <c r="JQ255"/>
  <c r="JQ254"/>
  <c r="JQ253"/>
  <c r="JQ252"/>
  <c r="JQ251"/>
  <c r="JQ250"/>
  <c r="JQ249"/>
  <c r="JQ248"/>
  <c r="JQ247"/>
  <c r="JQ246"/>
  <c r="JQ245"/>
  <c r="JQ244"/>
  <c r="JQ243"/>
  <c r="JQ242"/>
  <c r="JQ241"/>
  <c r="JQ240"/>
  <c r="JQ239"/>
  <c r="JQ238"/>
  <c r="JQ237"/>
  <c r="JQ236"/>
  <c r="JQ235"/>
  <c r="JQ234"/>
  <c r="JQ233"/>
  <c r="JQ231"/>
  <c r="JQ230"/>
  <c r="KC226"/>
  <c r="JZ226"/>
  <c r="JY226"/>
  <c r="JV226"/>
  <c r="JU226"/>
  <c r="KB226"/>
  <c r="KA226"/>
  <c r="JX226"/>
  <c r="JW226"/>
  <c r="JT226"/>
  <c r="JS226"/>
  <c r="JQ223"/>
  <c r="JQ222"/>
  <c r="JQ221"/>
  <c r="JQ219"/>
  <c r="JQ218"/>
  <c r="JQ217"/>
  <c r="JQ214"/>
  <c r="JQ213"/>
  <c r="JQ210"/>
  <c r="JQ209"/>
  <c r="JQ206"/>
  <c r="JQ205"/>
  <c r="JQ202"/>
  <c r="JQ201"/>
  <c r="JQ198"/>
  <c r="JQ197"/>
  <c r="KB193"/>
  <c r="JX193"/>
  <c r="JT193"/>
  <c r="KC193"/>
  <c r="JY193"/>
  <c r="JU193"/>
  <c r="JQ195"/>
  <c r="KA193"/>
  <c r="JZ193"/>
  <c r="JW193"/>
  <c r="JV193"/>
  <c r="JS193"/>
  <c r="JQ191"/>
  <c r="JQ190"/>
  <c r="JQ188"/>
  <c r="JQ187"/>
  <c r="JQ186"/>
  <c r="JQ185"/>
  <c r="JQ184"/>
  <c r="JQ183"/>
  <c r="JQ182"/>
  <c r="JQ181"/>
  <c r="JQ180"/>
  <c r="JQ179"/>
  <c r="JQ178"/>
  <c r="JQ177"/>
  <c r="JQ176"/>
  <c r="JQ175"/>
  <c r="JQ174"/>
  <c r="JQ173"/>
  <c r="JQ172"/>
  <c r="JQ171"/>
  <c r="JQ170"/>
  <c r="JQ169"/>
  <c r="JQ168"/>
  <c r="JQ167"/>
  <c r="JQ166"/>
  <c r="JQ165"/>
  <c r="JQ164"/>
  <c r="JQ163"/>
  <c r="JQ162"/>
  <c r="JQ161"/>
  <c r="JQ160"/>
  <c r="JQ159"/>
  <c r="JQ158"/>
  <c r="JQ157"/>
  <c r="JQ156"/>
  <c r="JQ155"/>
  <c r="JQ154"/>
  <c r="JQ153"/>
  <c r="JQ152"/>
  <c r="JQ151"/>
  <c r="JQ150"/>
  <c r="JQ149"/>
  <c r="JQ148"/>
  <c r="JQ147"/>
  <c r="JQ146"/>
  <c r="JQ145"/>
  <c r="JQ144"/>
  <c r="JQ143"/>
  <c r="JQ142"/>
  <c r="JQ141"/>
  <c r="JQ140"/>
  <c r="JQ139"/>
  <c r="JQ138"/>
  <c r="JQ137"/>
  <c r="JQ136"/>
  <c r="JQ133"/>
  <c r="KA130"/>
  <c r="JQ132"/>
  <c r="KC130"/>
  <c r="KB130"/>
  <c r="JQ129"/>
  <c r="JQ128"/>
  <c r="JQ127"/>
  <c r="JQ126"/>
  <c r="JQ125"/>
  <c r="JQ124"/>
  <c r="JQ123"/>
  <c r="JQ122"/>
  <c r="JQ121"/>
  <c r="JQ119"/>
  <c r="JQ118"/>
  <c r="JQ117"/>
  <c r="JQ115"/>
  <c r="JQ114"/>
  <c r="JQ113"/>
  <c r="JQ111"/>
  <c r="JQ110"/>
  <c r="JQ107"/>
  <c r="JQ106"/>
  <c r="JQ105"/>
  <c r="JQ103"/>
  <c r="JQ102"/>
  <c r="JQ101"/>
  <c r="JQ99"/>
  <c r="JQ98"/>
  <c r="JQ97"/>
  <c r="JQ95"/>
  <c r="JQ94"/>
  <c r="JQ91"/>
  <c r="JQ90"/>
  <c r="JQ89"/>
  <c r="JQ86"/>
  <c r="JQ85"/>
  <c r="JQ83"/>
  <c r="JQ82"/>
  <c r="JQ79"/>
  <c r="JQ78"/>
  <c r="JQ77"/>
  <c r="JQ75"/>
  <c r="JQ74"/>
  <c r="KA71"/>
  <c r="JZ71"/>
  <c r="JW71"/>
  <c r="JV71"/>
  <c r="JS71"/>
  <c r="KC71"/>
  <c r="KB71"/>
  <c r="JY71"/>
  <c r="JX71"/>
  <c r="JU71"/>
  <c r="JT71"/>
  <c r="JQ68"/>
  <c r="JQ67"/>
  <c r="JQ64"/>
  <c r="JQ63"/>
  <c r="JQ62"/>
  <c r="JQ60"/>
  <c r="JQ59"/>
  <c r="JQ58"/>
  <c r="JQ56"/>
  <c r="JQ54"/>
  <c r="JQ52"/>
  <c r="JQ51"/>
  <c r="KC46"/>
  <c r="KB46"/>
  <c r="JY46"/>
  <c r="JX46"/>
  <c r="JU46"/>
  <c r="JT46"/>
  <c r="KC45"/>
  <c r="KC9" s="1"/>
  <c r="KA46"/>
  <c r="JZ46"/>
  <c r="JW46"/>
  <c r="JV46"/>
  <c r="JS46"/>
  <c r="KA45"/>
  <c r="KA9" s="1"/>
  <c r="JQ43"/>
  <c r="JQ41"/>
  <c r="JQ39"/>
  <c r="JQ37"/>
  <c r="JQ36"/>
  <c r="JQ33"/>
  <c r="JQ32"/>
  <c r="JQ29"/>
  <c r="JQ28"/>
  <c r="JQ27"/>
  <c r="JQ25"/>
  <c r="JQ23"/>
  <c r="JQ21"/>
  <c r="JQ20"/>
  <c r="JQ17"/>
  <c r="JQ16"/>
  <c r="JQ13"/>
  <c r="JP7" i="2"/>
  <c r="JP6"/>
  <c r="KB4"/>
  <c r="JX4"/>
  <c r="JT4"/>
  <c r="KA4"/>
  <c r="JY4"/>
  <c r="JW4"/>
  <c r="JU4"/>
  <c r="JS4"/>
  <c r="JZ4"/>
  <c r="JV4"/>
  <c r="JR4"/>
  <c r="JD41" i="1"/>
  <c r="KE6" l="1"/>
  <c r="KE4" s="1"/>
  <c r="KD4" s="1"/>
  <c r="KA6"/>
  <c r="KA4" s="1"/>
  <c r="JS6"/>
  <c r="JS4" s="1"/>
  <c r="JR46"/>
  <c r="JQ46" s="1"/>
  <c r="JR71"/>
  <c r="JQ71" s="1"/>
  <c r="JQ130"/>
  <c r="JR226"/>
  <c r="JQ226" s="1"/>
  <c r="JR193"/>
  <c r="JQ193" s="1"/>
  <c r="JQ134"/>
  <c r="JQ48"/>
  <c r="JZ6"/>
  <c r="JZ4" s="1"/>
  <c r="JW6"/>
  <c r="JW4" s="1"/>
  <c r="JV6"/>
  <c r="JV4" s="1"/>
  <c r="JU6"/>
  <c r="JU4" s="1"/>
  <c r="KC6"/>
  <c r="KC4" s="1"/>
  <c r="JY6"/>
  <c r="JY4" s="1"/>
  <c r="JQ11"/>
  <c r="JT6"/>
  <c r="JT4" s="1"/>
  <c r="JX6"/>
  <c r="JX4" s="1"/>
  <c r="KB45"/>
  <c r="KB9" s="1"/>
  <c r="KB6" s="1"/>
  <c r="KB4" s="1"/>
  <c r="JQ73"/>
  <c r="JQ4" i="2"/>
  <c r="JP4" s="1"/>
  <c r="KD6" i="1" l="1"/>
  <c r="JQ45"/>
  <c r="JQ9"/>
  <c r="JR6"/>
  <c r="JQ6" l="1"/>
  <c r="JR4"/>
  <c r="JQ4" s="1"/>
  <c r="JC7" i="2" l="1"/>
  <c r="JO4"/>
  <c r="JN4"/>
  <c r="JM4"/>
  <c r="JK4"/>
  <c r="JJ4"/>
  <c r="JI4"/>
  <c r="JH4"/>
  <c r="JG4"/>
  <c r="JF4"/>
  <c r="JE4"/>
  <c r="JP71" i="1"/>
  <c r="JD71" s="1"/>
  <c r="JP46"/>
  <c r="JD46" s="1"/>
  <c r="JP45"/>
  <c r="JD45" s="1"/>
  <c r="JP226"/>
  <c r="JD226" s="1"/>
  <c r="JP193"/>
  <c r="JD193" s="1"/>
  <c r="JP130"/>
  <c r="JD130" s="1"/>
  <c r="JP9" l="1"/>
  <c r="JD9" s="1"/>
  <c r="JD4" i="2"/>
  <c r="JC6"/>
  <c r="JL4"/>
  <c r="JP6" i="1"/>
  <c r="JP4" l="1"/>
  <c r="JD4" s="1"/>
  <c r="JD6"/>
  <c r="JC4" i="2"/>
  <c r="JC226" i="1" l="1"/>
  <c r="JC193"/>
  <c r="JC130"/>
  <c r="JC46"/>
  <c r="JC45"/>
  <c r="JC71"/>
  <c r="JA4" i="2"/>
  <c r="JC9" i="1" l="1"/>
  <c r="JC6" s="1"/>
  <c r="JB71"/>
  <c r="JB45"/>
  <c r="JB9" s="1"/>
  <c r="JB46"/>
  <c r="JB226"/>
  <c r="JB193"/>
  <c r="JB6" l="1"/>
  <c r="IQ283"/>
  <c r="IQ281"/>
  <c r="IQ271"/>
  <c r="IQ268"/>
  <c r="IQ248"/>
  <c r="IQ171"/>
  <c r="IQ157"/>
  <c r="IQ150"/>
  <c r="IQ168" l="1"/>
  <c r="IQ269"/>
  <c r="IQ89"/>
  <c r="IQ154"/>
  <c r="IQ199"/>
  <c r="IQ80"/>
  <c r="IQ116"/>
  <c r="IQ263"/>
  <c r="JA193"/>
  <c r="JA71"/>
  <c r="JA130"/>
  <c r="JA226"/>
  <c r="JA46"/>
  <c r="JA45"/>
  <c r="JA9" s="1"/>
  <c r="JA6" l="1"/>
  <c r="IZ45" l="1"/>
  <c r="IZ193"/>
  <c r="IZ46"/>
  <c r="IZ71"/>
  <c r="IZ130"/>
  <c r="IZ226"/>
  <c r="IX4" i="2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V9" s="1"/>
  <c r="IU45"/>
  <c r="IW6" l="1"/>
  <c r="IW4" s="1"/>
  <c r="IV6"/>
  <c r="IV4" s="1"/>
  <c r="IT4" i="2"/>
  <c r="IU46" i="1"/>
  <c r="IU226" l="1"/>
  <c r="IU193"/>
  <c r="IU130"/>
  <c r="IU71"/>
  <c r="IU9"/>
  <c r="IU6" l="1"/>
  <c r="IU4" s="1"/>
  <c r="IT226"/>
  <c r="IT46"/>
  <c r="IT71"/>
  <c r="IT45"/>
  <c r="IT130"/>
  <c r="IT193"/>
  <c r="IT9" l="1"/>
  <c r="IT6" s="1"/>
  <c r="IT4" s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D4"/>
  <c r="IB4"/>
  <c r="IA4"/>
  <c r="HZ4"/>
  <c r="HY4"/>
  <c r="HX4"/>
  <c r="HW4"/>
  <c r="HV4"/>
  <c r="HU4"/>
  <c r="HT4"/>
  <c r="HS4"/>
  <c r="HR4"/>
  <c r="HQ4"/>
  <c r="HP4" s="1"/>
  <c r="HO4"/>
  <c r="HN4"/>
  <c r="HH4"/>
  <c r="HG4"/>
  <c r="HF4"/>
  <c r="HE4"/>
  <c r="HD4"/>
  <c r="HC4" s="1"/>
  <c r="HB4"/>
  <c r="HA4"/>
  <c r="GZ4"/>
  <c r="GW4"/>
  <c r="GV4"/>
  <c r="GU4"/>
  <c r="GT4"/>
  <c r="GS4"/>
  <c r="GK4"/>
  <c r="GJ4"/>
  <c r="GI4"/>
  <c r="GH4"/>
  <c r="GF4"/>
  <c r="GA4"/>
  <c r="FZ4"/>
  <c r="FY4"/>
  <c r="FX4"/>
  <c r="FW4"/>
  <c r="FV4"/>
  <c r="FU4"/>
  <c r="FT4"/>
  <c r="FS4"/>
  <c r="FR4"/>
  <c r="FP4" s="1"/>
  <c r="FQ4"/>
  <c r="FO4"/>
  <c r="FM4"/>
  <c r="FL4"/>
  <c r="EU4"/>
  <c r="EP4" s="1"/>
  <c r="EK4"/>
  <c r="EI4"/>
  <c r="EH4"/>
  <c r="EG4"/>
  <c r="EF4"/>
  <c r="EE4"/>
  <c r="ED4"/>
  <c r="EC4" s="1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Q46" s="1"/>
  <c r="IR9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49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C226"/>
  <c r="HB226"/>
  <c r="HA226"/>
  <c r="GZ226"/>
  <c r="GY226"/>
  <c r="GX226"/>
  <c r="GW226"/>
  <c r="GV226"/>
  <c r="GU226"/>
  <c r="GT226"/>
  <c r="GS226"/>
  <c r="GR226"/>
  <c r="GP226"/>
  <c r="GO226"/>
  <c r="GN226"/>
  <c r="GM226"/>
  <c r="GL226"/>
  <c r="GK226"/>
  <c r="GJ226"/>
  <c r="GI226"/>
  <c r="GF226"/>
  <c r="GE226"/>
  <c r="GC226"/>
  <c r="GB226"/>
  <c r="GA226"/>
  <c r="FZ226"/>
  <c r="FY226"/>
  <c r="FX226"/>
  <c r="FW226"/>
  <c r="FV226"/>
  <c r="FU226"/>
  <c r="FT226"/>
  <c r="FS226"/>
  <c r="FR226"/>
  <c r="FP226"/>
  <c r="FO226"/>
  <c r="FN226"/>
  <c r="FM226"/>
  <c r="FL226"/>
  <c r="FK226"/>
  <c r="FJ226"/>
  <c r="FI226"/>
  <c r="FH226"/>
  <c r="FG226"/>
  <c r="FF226"/>
  <c r="FD226" s="1"/>
  <c r="FE226"/>
  <c r="FC226"/>
  <c r="FB226"/>
  <c r="FA226"/>
  <c r="EZ226"/>
  <c r="EY226"/>
  <c r="EX226"/>
  <c r="EW226"/>
  <c r="EV226"/>
  <c r="EU226"/>
  <c r="ER226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D193" s="1"/>
  <c r="HC193"/>
  <c r="HB193"/>
  <c r="HA193"/>
  <c r="GZ193"/>
  <c r="GY193"/>
  <c r="GX193"/>
  <c r="GW193"/>
  <c r="GV193"/>
  <c r="GU193"/>
  <c r="GT193"/>
  <c r="GS193"/>
  <c r="GR193"/>
  <c r="GL193"/>
  <c r="GK193"/>
  <c r="GJ193"/>
  <c r="GI193"/>
  <c r="GG193"/>
  <c r="GF193"/>
  <c r="GE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Q193" s="1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D179" s="1"/>
  <c r="HC179"/>
  <c r="HC130" s="1"/>
  <c r="HB179"/>
  <c r="GZ179"/>
  <c r="GZ130" s="1"/>
  <c r="GY179"/>
  <c r="GY130" s="1"/>
  <c r="GW179"/>
  <c r="GW130" s="1"/>
  <c r="GV179"/>
  <c r="GU179"/>
  <c r="GU130" s="1"/>
  <c r="GT179"/>
  <c r="GT130" s="1"/>
  <c r="GE179"/>
  <c r="GE130" s="1"/>
  <c r="GC179"/>
  <c r="GB179"/>
  <c r="GA179"/>
  <c r="FZ179"/>
  <c r="FY179"/>
  <c r="FX179"/>
  <c r="FW179"/>
  <c r="FV179"/>
  <c r="FU179"/>
  <c r="FT179"/>
  <c r="FS179"/>
  <c r="FQ179" s="1"/>
  <c r="FR179"/>
  <c r="FP179"/>
  <c r="FO179"/>
  <c r="FD179" s="1"/>
  <c r="FN179"/>
  <c r="ER179"/>
  <c r="ER130" s="1"/>
  <c r="EL179"/>
  <c r="EL130" s="1"/>
  <c r="EK179"/>
  <c r="EK130" s="1"/>
  <c r="EJ179"/>
  <c r="EJ130" s="1"/>
  <c r="EI179"/>
  <c r="EH179"/>
  <c r="EH130" s="1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X130"/>
  <c r="GV130"/>
  <c r="GS130"/>
  <c r="GR130"/>
  <c r="GL130"/>
  <c r="GK130"/>
  <c r="GJ130"/>
  <c r="GI130"/>
  <c r="GH130"/>
  <c r="GG130"/>
  <c r="GF130"/>
  <c r="GC130"/>
  <c r="GB130"/>
  <c r="GA130"/>
  <c r="FZ130"/>
  <c r="FY130"/>
  <c r="FX130"/>
  <c r="FW130"/>
  <c r="FV130"/>
  <c r="FU130"/>
  <c r="FT130"/>
  <c r="FS130"/>
  <c r="FR130"/>
  <c r="FP130"/>
  <c r="FN130"/>
  <c r="FM130"/>
  <c r="FL130"/>
  <c r="FK130"/>
  <c r="FJ130"/>
  <c r="FI130"/>
  <c r="FH130"/>
  <c r="FG130"/>
  <c r="FF130"/>
  <c r="FE130"/>
  <c r="FC130"/>
  <c r="FB130"/>
  <c r="FA130"/>
  <c r="EZ130"/>
  <c r="EY130"/>
  <c r="EX130"/>
  <c r="EW130"/>
  <c r="EV130"/>
  <c r="EU130"/>
  <c r="EP130"/>
  <c r="EO130"/>
  <c r="EN130"/>
  <c r="EM130"/>
  <c r="EI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C71"/>
  <c r="HB71"/>
  <c r="HA71"/>
  <c r="GZ71"/>
  <c r="GY71"/>
  <c r="GX71"/>
  <c r="GW71"/>
  <c r="GV71"/>
  <c r="GU71"/>
  <c r="GT71"/>
  <c r="GS71"/>
  <c r="GR71"/>
  <c r="GL71"/>
  <c r="GK71"/>
  <c r="GJ71"/>
  <c r="GI71"/>
  <c r="GG71"/>
  <c r="GF71"/>
  <c r="GE71"/>
  <c r="GC71"/>
  <c r="GB71"/>
  <c r="GA71"/>
  <c r="FZ71"/>
  <c r="FY71"/>
  <c r="FX71"/>
  <c r="FW71"/>
  <c r="FV71"/>
  <c r="FU71"/>
  <c r="FT71"/>
  <c r="FS71"/>
  <c r="FR71"/>
  <c r="FP71"/>
  <c r="FO71"/>
  <c r="FN71"/>
  <c r="FM71"/>
  <c r="FM6" s="1"/>
  <c r="FM4" s="1"/>
  <c r="FL71"/>
  <c r="FK71"/>
  <c r="FK6" s="1"/>
  <c r="FK4" s="1"/>
  <c r="FJ71"/>
  <c r="FI71"/>
  <c r="FH71"/>
  <c r="FG71"/>
  <c r="FG6" s="1"/>
  <c r="FF71"/>
  <c r="FE71"/>
  <c r="FD71" s="1"/>
  <c r="FC71"/>
  <c r="FB71"/>
  <c r="FA71"/>
  <c r="EZ71"/>
  <c r="EY71"/>
  <c r="EX71"/>
  <c r="EW71"/>
  <c r="EV71"/>
  <c r="ER71"/>
  <c r="EQ71" s="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D46" s="1"/>
  <c r="HC46"/>
  <c r="HB46"/>
  <c r="HA46"/>
  <c r="GZ46"/>
  <c r="GY46"/>
  <c r="GX46"/>
  <c r="GW46"/>
  <c r="GV46"/>
  <c r="GU46"/>
  <c r="GT46"/>
  <c r="GS46"/>
  <c r="GR46"/>
  <c r="GQ46" s="1"/>
  <c r="GP46"/>
  <c r="GO46"/>
  <c r="GN46"/>
  <c r="GM46"/>
  <c r="GL46"/>
  <c r="GK46"/>
  <c r="GJ46"/>
  <c r="GI46"/>
  <c r="GH46"/>
  <c r="GG46"/>
  <c r="GF46"/>
  <c r="GE46"/>
  <c r="GC46"/>
  <c r="GB46"/>
  <c r="GA46"/>
  <c r="FZ46"/>
  <c r="FY46"/>
  <c r="FX46"/>
  <c r="FW46"/>
  <c r="FV46"/>
  <c r="FU46"/>
  <c r="FT46"/>
  <c r="FS46"/>
  <c r="FR46"/>
  <c r="FQ46" s="1"/>
  <c r="FP46"/>
  <c r="FO46"/>
  <c r="FN46"/>
  <c r="FM46"/>
  <c r="FL46"/>
  <c r="FK46"/>
  <c r="FJ46"/>
  <c r="FI46"/>
  <c r="FH46"/>
  <c r="FG46"/>
  <c r="FF46"/>
  <c r="FE46"/>
  <c r="FD46" s="1"/>
  <c r="FC46"/>
  <c r="FB46"/>
  <c r="FA46"/>
  <c r="EZ46"/>
  <c r="EY46"/>
  <c r="EX46"/>
  <c r="EW46"/>
  <c r="EV46"/>
  <c r="EU46"/>
  <c r="ET46"/>
  <c r="ES46"/>
  <c r="ER46"/>
  <c r="EQ46" s="1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/>
  <c r="HC45"/>
  <c r="HB45"/>
  <c r="HB9" s="1"/>
  <c r="HB6" s="1"/>
  <c r="HB4" s="1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G9" s="1"/>
  <c r="GF45"/>
  <c r="GF9" s="1"/>
  <c r="GE45"/>
  <c r="GD45" s="1"/>
  <c r="GC45"/>
  <c r="GB45"/>
  <c r="GA45"/>
  <c r="FZ45"/>
  <c r="FY45"/>
  <c r="FX45"/>
  <c r="FW45"/>
  <c r="FV45"/>
  <c r="FU45"/>
  <c r="FT45"/>
  <c r="FS45"/>
  <c r="FR45"/>
  <c r="FP45"/>
  <c r="FO45"/>
  <c r="FN45"/>
  <c r="FM45"/>
  <c r="FL45"/>
  <c r="FK45"/>
  <c r="FJ45"/>
  <c r="FI45"/>
  <c r="FH45"/>
  <c r="FG45"/>
  <c r="FF45"/>
  <c r="FE45"/>
  <c r="FC45"/>
  <c r="FC9" s="1"/>
  <c r="FB45"/>
  <c r="FB9" s="1"/>
  <c r="FA45"/>
  <c r="EZ45"/>
  <c r="EZ9" s="1"/>
  <c r="EY45"/>
  <c r="EY9" s="1"/>
  <c r="EX45"/>
  <c r="EX9" s="1"/>
  <c r="EW45"/>
  <c r="EV45"/>
  <c r="EV9" s="1"/>
  <c r="EU45"/>
  <c r="EU9" s="1"/>
  <c r="ET45"/>
  <c r="ET9" s="1"/>
  <c r="ET6" s="1"/>
  <c r="ER45"/>
  <c r="EP45"/>
  <c r="EO45"/>
  <c r="EN45"/>
  <c r="EM45"/>
  <c r="EM9" s="1"/>
  <c r="EL45"/>
  <c r="EL9" s="1"/>
  <c r="EL6" s="1"/>
  <c r="EL4" s="1"/>
  <c r="EK45"/>
  <c r="EJ45"/>
  <c r="EI45"/>
  <c r="EH45"/>
  <c r="EG45"/>
  <c r="EF45"/>
  <c r="EE45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G9" s="1"/>
  <c r="HG6" s="1"/>
  <c r="HG4" s="1"/>
  <c r="HF36"/>
  <c r="HE36"/>
  <c r="HD36" s="1"/>
  <c r="HC36"/>
  <c r="HB36"/>
  <c r="HA36"/>
  <c r="GZ36"/>
  <c r="GY36"/>
  <c r="GY9" s="1"/>
  <c r="GY6" s="1"/>
  <c r="GY4" s="1"/>
  <c r="GX36"/>
  <c r="GW36"/>
  <c r="GW9" s="1"/>
  <c r="GT36"/>
  <c r="GE36"/>
  <c r="GD36" s="1"/>
  <c r="GC36"/>
  <c r="GC9" s="1"/>
  <c r="GC6" s="1"/>
  <c r="GC4" s="1"/>
  <c r="GB36"/>
  <c r="GA36"/>
  <c r="GA9" s="1"/>
  <c r="GA6" s="1"/>
  <c r="GA4" s="1"/>
  <c r="FZ36"/>
  <c r="FY36"/>
  <c r="FY9" s="1"/>
  <c r="FY6" s="1"/>
  <c r="FY4" s="1"/>
  <c r="FX36"/>
  <c r="FW36"/>
  <c r="FW9" s="1"/>
  <c r="FW6" s="1"/>
  <c r="FW4" s="1"/>
  <c r="FV36"/>
  <c r="FU36"/>
  <c r="FU9" s="1"/>
  <c r="FU6" s="1"/>
  <c r="FU4" s="1"/>
  <c r="FT36"/>
  <c r="FS36"/>
  <c r="FS9" s="1"/>
  <c r="FS6" s="1"/>
  <c r="FS4" s="1"/>
  <c r="FR36"/>
  <c r="FP36"/>
  <c r="FP9" s="1"/>
  <c r="FO36"/>
  <c r="FD36" s="1"/>
  <c r="FN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D9" s="1"/>
  <c r="IC9"/>
  <c r="IB9"/>
  <c r="IA9"/>
  <c r="HZ9"/>
  <c r="HY9"/>
  <c r="HX9"/>
  <c r="HW9"/>
  <c r="HV9"/>
  <c r="HU9"/>
  <c r="HT9"/>
  <c r="HS9"/>
  <c r="HR9"/>
  <c r="HF9"/>
  <c r="HF6" s="1"/>
  <c r="HF4" s="1"/>
  <c r="HC9"/>
  <c r="HC6" s="1"/>
  <c r="HC4" s="1"/>
  <c r="HA9"/>
  <c r="GX9"/>
  <c r="GX6" s="1"/>
  <c r="GX4" s="1"/>
  <c r="GU9"/>
  <c r="GS9"/>
  <c r="GP9"/>
  <c r="GO9"/>
  <c r="GN9"/>
  <c r="GM9"/>
  <c r="GL9"/>
  <c r="GL6" s="1"/>
  <c r="GL4" s="1"/>
  <c r="GK9"/>
  <c r="GJ9"/>
  <c r="GI9"/>
  <c r="GH9"/>
  <c r="GH6" s="1"/>
  <c r="GE9"/>
  <c r="FZ9"/>
  <c r="FZ6" s="1"/>
  <c r="FZ4" s="1"/>
  <c r="FV9"/>
  <c r="FR9"/>
  <c r="FR6" s="1"/>
  <c r="FF9"/>
  <c r="FE9"/>
  <c r="FA9"/>
  <c r="EW9"/>
  <c r="ES9"/>
  <c r="ES6" s="1"/>
  <c r="ER9"/>
  <c r="EP9"/>
  <c r="EP6" s="1"/>
  <c r="EP4" s="1"/>
  <c r="EO9"/>
  <c r="EN9"/>
  <c r="EN6" s="1"/>
  <c r="EN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J4" s="1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GJ6"/>
  <c r="GJ4" s="1"/>
  <c r="FI6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I4"/>
  <c r="F4"/>
  <c r="E4"/>
  <c r="GC4" i="2" l="1"/>
  <c r="GP4"/>
  <c r="FC4"/>
  <c r="IC4"/>
  <c r="FO6" i="1"/>
  <c r="FO4" s="1"/>
  <c r="FJ6"/>
  <c r="FJ4" s="1"/>
  <c r="FN6"/>
  <c r="FN4" s="1"/>
  <c r="FF6"/>
  <c r="FT9"/>
  <c r="FT6" s="1"/>
  <c r="FT4" s="1"/>
  <c r="EU6"/>
  <c r="EU4" s="1"/>
  <c r="FD45"/>
  <c r="GD46"/>
  <c r="FQ71"/>
  <c r="GK6"/>
  <c r="GK4" s="1"/>
  <c r="FO130"/>
  <c r="GD179"/>
  <c r="FQ226"/>
  <c r="GD226"/>
  <c r="GD9"/>
  <c r="GU6"/>
  <c r="GU4" s="1"/>
  <c r="FQ36"/>
  <c r="GD71"/>
  <c r="GW6"/>
  <c r="GW4" s="1"/>
  <c r="HA6"/>
  <c r="HA4" s="1"/>
  <c r="EO6"/>
  <c r="EO4" s="1"/>
  <c r="GI6"/>
  <c r="GI4" s="1"/>
  <c r="GD4" s="1"/>
  <c r="HE9"/>
  <c r="HD9" s="1"/>
  <c r="HQ9"/>
  <c r="FP6"/>
  <c r="FP4" s="1"/>
  <c r="FX9"/>
  <c r="FX6" s="1"/>
  <c r="FX4" s="1"/>
  <c r="GB9"/>
  <c r="GB6" s="1"/>
  <c r="GB4" s="1"/>
  <c r="GQ36"/>
  <c r="GZ9"/>
  <c r="GZ6" s="1"/>
  <c r="GZ4" s="1"/>
  <c r="EE9"/>
  <c r="EE6" s="1"/>
  <c r="EE4" s="1"/>
  <c r="EI9"/>
  <c r="EI6" s="1"/>
  <c r="EI4" s="1"/>
  <c r="EM6"/>
  <c r="EM4" s="1"/>
  <c r="FQ45"/>
  <c r="FH6"/>
  <c r="FD6" s="1"/>
  <c r="FL6"/>
  <c r="FL4" s="1"/>
  <c r="GQ71"/>
  <c r="HD71"/>
  <c r="FD130"/>
  <c r="FQ130"/>
  <c r="GD193"/>
  <c r="GQ193"/>
  <c r="EQ226"/>
  <c r="GQ226"/>
  <c r="HD226"/>
  <c r="IP4" i="2"/>
  <c r="FV6" i="1"/>
  <c r="FV4" s="1"/>
  <c r="GD130"/>
  <c r="HQ130"/>
  <c r="IR130"/>
  <c r="IQ130" s="1"/>
  <c r="IQ11"/>
  <c r="FD9"/>
  <c r="FR4"/>
  <c r="FQ6"/>
  <c r="ER6"/>
  <c r="EQ130"/>
  <c r="EJ6"/>
  <c r="EJ4" s="1"/>
  <c r="EQ9"/>
  <c r="GQ130"/>
  <c r="EQ45"/>
  <c r="HE6"/>
  <c r="GT9"/>
  <c r="GT6" s="1"/>
  <c r="GQ179"/>
  <c r="FQ9"/>
  <c r="FQ13"/>
  <c r="EQ179"/>
  <c r="GQ45"/>
  <c r="FD4" l="1"/>
  <c r="GD6"/>
  <c r="FQ4"/>
  <c r="IR6"/>
  <c r="IR4" s="1"/>
  <c r="IQ4" s="1"/>
  <c r="HD6"/>
  <c r="HE4"/>
  <c r="HD4" s="1"/>
  <c r="GQ6"/>
  <c r="GT4"/>
  <c r="GQ4" s="1"/>
  <c r="GQ9"/>
  <c r="EQ6"/>
  <c r="ER4"/>
  <c r="EQ4" s="1"/>
  <c r="IZ9" l="1"/>
  <c r="IQ13"/>
  <c r="IZ6" l="1"/>
  <c r="IQ6" s="1"/>
  <c r="IQ9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<sst xmlns="http://schemas.openxmlformats.org/spreadsheetml/2006/main" count="4127" uniqueCount="1110">
  <si>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</si>
  <si>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</si>
  <si>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</si>
  <si>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</si>
  <si>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</si>
  <si>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</si>
  <si>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</si>
  <si>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</si>
  <si>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</si>
  <si>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</si>
  <si>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</si>
  <si>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</si>
  <si>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</si>
  <si>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</si>
  <si>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</si>
  <si>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</si>
  <si>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</si>
  <si>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</si>
  <si>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</si>
  <si>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</si>
  <si>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</si>
  <si>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</si>
  <si>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</si>
  <si>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</si>
  <si>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</si>
  <si>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</si>
  <si>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</si>
  <si>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</si>
  <si>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</si>
  <si>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</si>
  <si>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</si>
  <si>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</si>
  <si>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</si>
  <si>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</si>
  <si>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</si>
  <si>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</si>
  <si>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</si>
  <si>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</si>
  <si>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</si>
  <si>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</si>
  <si>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</si>
  <si>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</si>
  <si>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</si>
  <si>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</si>
  <si>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</si>
  <si>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</si>
  <si>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</si>
  <si>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</si>
  <si>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</si>
  <si>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</si>
  <si>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</si>
  <si>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</si>
  <si>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</si>
  <si>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</si>
  <si>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</si>
  <si>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</si>
  <si>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</si>
  <si>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</si>
  <si>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</si>
  <si>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</si>
  <si>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</si>
  <si>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</si>
  <si>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</si>
  <si>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</si>
  <si>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</si>
  <si>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</si>
  <si>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</si>
  <si>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</si>
  <si>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</si>
  <si>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</si>
  <si>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</si>
  <si>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</si>
  <si>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</si>
  <si>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</si>
  <si>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</si>
  <si>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</si>
  <si>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</si>
  <si>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</si>
  <si>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</si>
  <si>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</si>
  <si>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</si>
  <si>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</si>
  <si>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</si>
  <si>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</si>
  <si>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</si>
  <si>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</si>
  <si>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</si>
  <si>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</si>
  <si>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</si>
  <si>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</si>
  <si>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</si>
  <si>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</si>
  <si>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</si>
  <si>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</si>
  <si>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</si>
  <si>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</si>
  <si>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</si>
  <si>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</si>
  <si>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</si>
  <si>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</si>
  <si>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</si>
  <si>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</si>
  <si>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</si>
  <si>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</si>
  <si>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</si>
  <si>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</si>
  <si>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</si>
  <si>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</si>
  <si>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</si>
  <si>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</si>
  <si>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</si>
  <si>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</si>
  <si>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</si>
  <si>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</si>
  <si>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</si>
  <si>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</si>
  <si>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</si>
  <si>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</si>
  <si>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</si>
  <si>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</si>
  <si>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</si>
  <si>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</si>
  <si>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</si>
  <si>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</si>
  <si>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</si>
  <si>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</si>
  <si>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</si>
  <si>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</si>
  <si>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</si>
  <si>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</si>
  <si>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</si>
  <si>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</si>
  <si>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</si>
  <si>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</si>
  <si>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</si>
  <si>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</si>
  <si>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</si>
  <si>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</si>
  <si>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</si>
  <si>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</si>
  <si>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</si>
  <si>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</si>
  <si>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</si>
  <si>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</si>
  <si>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</si>
  <si>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</si>
  <si>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</si>
  <si>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</si>
  <si>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</si>
  <si>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</si>
  <si>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</si>
  <si>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</si>
  <si>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</si>
  <si>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</si>
  <si>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</si>
  <si>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</si>
  <si>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</si>
  <si>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</si>
  <si>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</si>
  <si>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</si>
  <si>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</si>
  <si>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</si>
  <si>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</si>
  <si>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</si>
  <si>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</si>
  <si>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</si>
  <si>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</si>
  <si>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</si>
  <si>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</si>
  <si>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</si>
  <si>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</si>
  <si>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</si>
  <si>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</si>
  <si>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</si>
  <si>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</si>
  <si>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</si>
  <si>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</si>
  <si>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</si>
  <si>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</si>
  <si>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</si>
  <si>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</si>
  <si>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</si>
  <si>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</si>
  <si>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</si>
  <si>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</si>
  <si>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</si>
  <si>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</si>
  <si>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</si>
  <si>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</si>
  <si>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</si>
  <si>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</si>
  <si>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</si>
  <si>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</si>
  <si>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</si>
  <si>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</si>
  <si>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</si>
  <si>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</si>
  <si>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</si>
  <si>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</si>
  <si>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</si>
  <si>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</si>
  <si>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</si>
  <si>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</si>
  <si>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</si>
  <si>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</si>
  <si>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</si>
  <si>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</si>
  <si>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</si>
  <si>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</si>
  <si>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</si>
  <si>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</si>
  <si>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</si>
  <si>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</si>
  <si>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</si>
  <si>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</si>
  <si>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</si>
  <si>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</si>
  <si>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</si>
  <si>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</si>
  <si>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</si>
  <si>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</si>
  <si>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</si>
  <si>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</si>
  <si>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</si>
  <si>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</si>
  <si>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</si>
  <si>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</si>
  <si>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</si>
  <si>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</si>
  <si>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</si>
  <si>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</si>
  <si>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</si>
  <si>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</si>
  <si>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</si>
  <si>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</si>
  <si>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</si>
  <si>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</si>
  <si>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</si>
  <si>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</si>
  <si>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</si>
  <si>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</si>
  <si>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</si>
  <si>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</si>
  <si>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</si>
  <si>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</si>
  <si>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</si>
  <si>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</si>
  <si>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</si>
  <si>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</si>
  <si>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</si>
  <si>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</si>
  <si>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</si>
  <si>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</si>
  <si>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</si>
  <si>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</si>
  <si>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</si>
  <si>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</si>
  <si>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</si>
  <si>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</si>
  <si>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</si>
  <si>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</si>
  <si>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</si>
  <si>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</si>
  <si>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</si>
  <si>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</si>
  <si>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</si>
  <si>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</si>
  <si>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</si>
  <si>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</si>
  <si>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</si>
  <si>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</si>
  <si>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</si>
  <si>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</si>
  <si>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</si>
  <si>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</si>
  <si>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</si>
  <si>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</si>
  <si>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</si>
  <si>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</si>
  <si>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</si>
  <si>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</si>
  <si>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</si>
  <si>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</si>
  <si>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</si>
  <si>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</si>
  <si>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</si>
  <si>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</si>
  <si>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</si>
  <si>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</si>
  <si>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</si>
  <si>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</si>
  <si>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</si>
  <si>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</si>
  <si>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</si>
  <si>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</si>
  <si>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</si>
  <si>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</si>
  <si>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</si>
  <si>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</si>
  <si>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</si>
  <si>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</si>
  <si>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</si>
  <si>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</si>
  <si>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</si>
  <si>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</si>
  <si>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</si>
  <si>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</si>
  <si>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</si>
  <si>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</si>
  <si>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</si>
  <si>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</si>
  <si>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</si>
  <si>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</si>
  <si>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</si>
  <si>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</si>
  <si>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</si>
  <si>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</si>
  <si>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</si>
  <si>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</si>
  <si>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</si>
  <si>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</si>
  <si>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</si>
  <si>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</si>
  <si>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</si>
  <si>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</si>
  <si>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</si>
  <si>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</si>
  <si>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</si>
  <si>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</si>
  <si>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</si>
  <si>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</si>
  <si>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</si>
  <si>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</si>
  <si>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</si>
  <si>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</si>
  <si>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</si>
  <si>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</si>
  <si>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</si>
  <si>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</si>
  <si>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</si>
  <si>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</si>
  <si>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</si>
  <si>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</si>
  <si>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</si>
  <si>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</si>
  <si>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</si>
  <si>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</si>
  <si>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</si>
  <si>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</si>
  <si>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</si>
  <si>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</si>
  <si>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</si>
  <si>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</si>
  <si>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</si>
  <si>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</si>
  <si>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</si>
  <si>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</si>
  <si>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</si>
  <si>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</si>
  <si>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</si>
  <si>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</si>
  <si>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</si>
  <si>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</si>
  <si>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</si>
  <si>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</si>
  <si>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</si>
  <si>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</si>
  <si>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</si>
  <si>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</si>
  <si>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</si>
  <si>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</si>
  <si>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</si>
  <si>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</si>
  <si>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</si>
  <si>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</si>
  <si>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</si>
  <si>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</si>
  <si>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</si>
  <si>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</si>
  <si>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</si>
  <si>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</si>
  <si>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</si>
  <si>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</si>
  <si>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</si>
  <si>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</si>
  <si>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</si>
  <si>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</si>
  <si>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</si>
  <si>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</si>
  <si>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</si>
  <si>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</si>
  <si>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</si>
  <si>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</si>
  <si>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</si>
  <si>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</si>
  <si>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</si>
  <si>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</si>
  <si>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</si>
  <si>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</si>
  <si>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</si>
  <si>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</si>
  <si>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</si>
  <si>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</si>
  <si>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</si>
  <si>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</si>
  <si>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</si>
  <si>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</si>
  <si>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</si>
  <si>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</si>
  <si>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</si>
  <si>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</si>
  <si>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</si>
  <si>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</si>
  <si>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</si>
  <si>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</si>
  <si>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</si>
  <si>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</si>
  <si>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</si>
  <si>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</si>
  <si>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</si>
  <si>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</si>
  <si>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</si>
  <si>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</si>
  <si>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</si>
  <si>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</si>
  <si>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</si>
  <si>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</si>
  <si>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</si>
  <si>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</si>
  <si>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</si>
  <si>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</si>
  <si>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</si>
  <si>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</si>
  <si>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</si>
  <si>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</si>
  <si>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</si>
  <si>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</si>
  <si>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</si>
  <si>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</si>
  <si>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</si>
  <si>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</si>
  <si>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</si>
  <si>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</si>
  <si>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</si>
  <si>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</si>
  <si>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</si>
  <si>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</si>
  <si>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</si>
  <si>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</si>
  <si>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</si>
  <si>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</si>
  <si>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</si>
  <si>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</si>
  <si>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</si>
  <si>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</si>
  <si>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</si>
  <si>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</si>
  <si>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</si>
  <si>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</si>
  <si>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</si>
  <si>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</si>
  <si>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</si>
  <si>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</si>
  <si>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</si>
  <si>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</si>
  <si>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</si>
  <si>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</si>
  <si>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</si>
  <si>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</si>
  <si>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</si>
  <si>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</si>
  <si>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</si>
  <si>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</si>
  <si>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</si>
  <si>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</si>
  <si>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</si>
  <si>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</si>
  <si>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</si>
  <si>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</si>
  <si>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</si>
  <si>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</si>
  <si>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</si>
  <si>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</si>
  <si>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</si>
  <si>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</si>
  <si>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</si>
  <si>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</si>
  <si>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</si>
  <si>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</si>
  <si>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</si>
  <si>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</si>
  <si>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</si>
  <si>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</si>
  <si>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</si>
  <si>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</si>
  <si>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</si>
  <si>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</si>
  <si>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</si>
  <si>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</si>
  <si>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</si>
  <si>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</si>
  <si>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</si>
  <si>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</si>
  <si>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</si>
  <si>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</si>
  <si>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</si>
  <si>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</si>
  <si>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</si>
  <si>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</si>
  <si>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</si>
  <si>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</si>
  <si>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</si>
  <si>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</si>
  <si>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</si>
  <si>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</si>
  <si>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</si>
  <si>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</si>
  <si>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</si>
  <si>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</si>
  <si>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</si>
  <si>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</si>
  <si>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</si>
  <si>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</si>
  <si>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</si>
  <si>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</si>
  <si>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</si>
  <si>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</si>
  <si>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</si>
  <si>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</si>
  <si>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</si>
  <si>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</si>
  <si>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</si>
  <si>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</si>
  <si>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</si>
  <si>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</si>
  <si>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</si>
  <si>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</si>
  <si>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</si>
  <si>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</si>
  <si>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</si>
  <si>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</si>
  <si>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</si>
  <si>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</si>
  <si>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</si>
  <si>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</si>
  <si>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</si>
  <si>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</si>
  <si>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</si>
  <si>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</si>
  <si>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</si>
  <si>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</si>
  <si>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</si>
  <si>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</si>
  <si>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</si>
  <si>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</si>
  <si>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</si>
  <si>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</si>
  <si>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</si>
  <si>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</si>
  <si>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</si>
  <si>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</si>
  <si>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</si>
  <si>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</si>
  <si>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</si>
  <si>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</si>
  <si>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</si>
  <si>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</si>
  <si>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</si>
  <si>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</si>
  <si>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</si>
  <si>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</si>
  <si>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</si>
  <si>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</si>
  <si>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</si>
  <si>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</si>
  <si>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</si>
  <si>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</si>
  <si>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</si>
  <si>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</si>
  <si>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</si>
  <si>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</si>
  <si>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</si>
  <si>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</si>
  <si>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</si>
  <si>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</si>
  <si>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</si>
  <si>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</si>
  <si>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</si>
  <si>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</si>
  <si>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</si>
  <si>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</si>
  <si>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</si>
  <si>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</si>
  <si>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</si>
  <si>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</si>
  <si>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</si>
  <si>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</si>
  <si>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</si>
  <si>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</si>
  <si>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</si>
  <si>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</si>
  <si>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</si>
  <si>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</si>
  <si>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</si>
  <si>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</si>
  <si>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</si>
  <si>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</si>
  <si>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</si>
  <si>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</si>
  <si>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</si>
  <si>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</si>
  <si>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</si>
  <si>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</si>
  <si>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</si>
  <si>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</si>
  <si>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</si>
  <si>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</si>
  <si>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</si>
  <si>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</si>
  <si>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</si>
  <si>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</si>
  <si>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</si>
  <si>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</si>
  <si>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</si>
  <si>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</si>
  <si>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</si>
  <si>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</si>
  <si>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</si>
  <si>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</si>
  <si>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</si>
  <si>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</si>
  <si>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</si>
  <si>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</si>
  <si>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</si>
  <si>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</si>
  <si>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</si>
  <si>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</si>
  <si>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</si>
  <si>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</si>
  <si>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</si>
  <si>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</si>
  <si>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</si>
  <si>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</si>
  <si>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</si>
  <si>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</si>
  <si>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</si>
  <si>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</si>
  <si>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</si>
  <si>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</si>
  <si>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</si>
  <si>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</si>
  <si>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</si>
  <si>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</si>
  <si>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</si>
  <si>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</si>
  <si>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</si>
  <si>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</si>
  <si>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</si>
  <si>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</si>
  <si>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</si>
  <si>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</si>
  <si>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</si>
  <si>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</si>
  <si>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</si>
  <si>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</si>
  <si>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</si>
  <si>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</si>
  <si>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</si>
  <si>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</si>
  <si>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</si>
  <si>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</si>
  <si>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</si>
  <si>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</si>
  <si>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</si>
  <si>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</si>
  <si>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</si>
  <si>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</si>
  <si>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</si>
  <si>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</si>
  <si>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</si>
  <si>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</si>
  <si>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</si>
  <si>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</si>
  <si>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</si>
  <si>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</si>
  <si>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</si>
  <si>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</si>
  <si>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</si>
  <si>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</si>
  <si>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</si>
  <si>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</si>
  <si>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</si>
  <si>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</si>
  <si>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</si>
  <si>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</si>
  <si>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</si>
  <si>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</si>
  <si>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</si>
  <si>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</si>
  <si>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</si>
  <si>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</si>
  <si>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</si>
  <si>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</si>
  <si>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</si>
  <si>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</si>
  <si>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</si>
  <si>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</si>
  <si>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</si>
  <si>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</si>
  <si>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</si>
  <si>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</si>
  <si>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</si>
  <si>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</si>
  <si>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</si>
  <si>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</si>
  <si>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</si>
  <si>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</si>
  <si>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</si>
  <si>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</si>
  <si>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</si>
  <si>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</si>
  <si>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</si>
  <si>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</si>
  <si>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</si>
  <si>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</si>
  <si>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</si>
  <si>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</si>
  <si>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</si>
  <si>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</si>
  <si>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</si>
  <si>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</si>
  <si>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</si>
  <si>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</si>
  <si>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</si>
  <si>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</si>
  <si>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</si>
  <si>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</si>
  <si>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</si>
  <si>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</si>
  <si>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</si>
  <si>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</si>
  <si>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</si>
  <si>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</si>
  <si>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</si>
  <si>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</si>
  <si>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</si>
  <si>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</si>
  <si>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</si>
  <si>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</si>
  <si>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</si>
  <si>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</si>
  <si>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</si>
  <si>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</si>
  <si>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</si>
  <si>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</si>
  <si>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</si>
  <si>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</si>
  <si>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</si>
  <si>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</si>
  <si>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</si>
  <si>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</si>
  <si>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</si>
  <si>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</si>
  <si>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</si>
  <si>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</si>
  <si>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</si>
  <si>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</si>
  <si>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</si>
  <si>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</si>
  <si>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</si>
  <si>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</si>
  <si>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</si>
  <si>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</si>
  <si>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</si>
  <si>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</si>
  <si>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</si>
  <si>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</si>
  <si>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</si>
  <si>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</si>
  <si>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</si>
  <si>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</si>
  <si>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</si>
  <si>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</si>
  <si>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</si>
  <si>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</si>
  <si>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</si>
  <si>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</si>
  <si>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</si>
  <si>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</si>
  <si>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</si>
  <si>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</si>
  <si>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</si>
  <si>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</si>
  <si>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</si>
  <si>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</si>
  <si>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</si>
  <si>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</si>
  <si>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</si>
  <si>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</si>
  <si>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</si>
  <si>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</si>
  <si>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</si>
  <si>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</si>
  <si>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</si>
  <si>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</si>
  <si>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</si>
  <si>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</si>
  <si>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</si>
  <si>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</si>
  <si>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</si>
  <si>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</si>
  <si>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</si>
  <si>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</si>
  <si>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</si>
  <si>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</si>
  <si>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</si>
  <si>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</si>
  <si>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</si>
  <si>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</si>
  <si>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</si>
  <si>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</si>
  <si>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</si>
  <si>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</si>
  <si>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</si>
  <si>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</si>
  <si>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</si>
  <si>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</si>
  <si>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</si>
  <si>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</si>
  <si>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</si>
  <si>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</si>
  <si>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</si>
  <si>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</si>
  <si>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</si>
  <si>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</si>
  <si>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</si>
  <si>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</si>
  <si>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</si>
  <si>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</si>
  <si>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</si>
  <si>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</si>
  <si>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</si>
  <si>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</si>
  <si>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</si>
  <si>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</si>
  <si>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</si>
  <si>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</si>
  <si>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</si>
  <si>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</si>
  <si>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</si>
  <si>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</si>
  <si>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</si>
  <si>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</si>
  <si>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</si>
  <si>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</si>
  <si>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</si>
  <si>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</si>
  <si>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</si>
  <si>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</si>
  <si>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</si>
  <si>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</si>
  <si>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</si>
  <si>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</si>
  <si>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</si>
  <si>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</si>
  <si>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</si>
  <si>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</si>
  <si>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</si>
  <si>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</si>
  <si>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</si>
  <si>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</si>
  <si>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</si>
  <si>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</si>
  <si>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</si>
  <si>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</si>
  <si>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</si>
  <si>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</si>
  <si>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</si>
  <si>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</si>
  <si>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</si>
  <si>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</si>
  <si>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</si>
  <si>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</si>
  <si>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</si>
  <si>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</si>
  <si>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</si>
  <si>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</si>
  <si>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</si>
  <si>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</si>
  <si>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</si>
  <si>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</si>
  <si>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</si>
  <si>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</si>
  <si>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</si>
  <si>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</si>
  <si>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</si>
  <si>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</si>
  <si>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</si>
  <si>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</si>
  <si>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</si>
  <si>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</si>
  <si>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</si>
  <si>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</si>
  <si>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</si>
  <si>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</si>
  <si>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</si>
  <si>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</si>
  <si>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</si>
  <si>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</si>
  <si>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</si>
  <si>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</si>
  <si>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</si>
  <si>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</si>
  <si>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</si>
  <si>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</si>
  <si>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</si>
  <si>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</si>
  <si>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</si>
  <si>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</si>
  <si>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</si>
  <si>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</si>
  <si>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</si>
  <si>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</si>
  <si>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</si>
  <si>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</si>
  <si>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</si>
  <si>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</si>
  <si>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</si>
  <si>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</si>
  <si>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</si>
  <si>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</si>
  <si>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</si>
  <si>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</si>
  <si>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</si>
  <si>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</si>
  <si>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</si>
  <si>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</si>
  <si>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</si>
  <si>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</si>
  <si>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</si>
  <si>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</si>
  <si>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</si>
  <si>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</si>
  <si>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</si>
  <si>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</si>
  <si>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</si>
  <si>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</si>
  <si>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</si>
  <si>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</si>
  <si>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</si>
  <si>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</si>
  <si>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</si>
  <si>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</si>
  <si>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</si>
  <si>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</si>
  <si>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</si>
  <si>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</si>
  <si>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</si>
  <si>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</si>
  <si>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</si>
  <si>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</si>
  <si>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</si>
  <si>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</si>
  <si>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</si>
  <si>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</si>
  <si>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</si>
  <si>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</si>
  <si>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</si>
  <si>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</si>
  <si>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</si>
  <si>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</si>
  <si>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</si>
  <si>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</si>
  <si>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</si>
  <si>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</si>
  <si>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</si>
  <si>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</si>
  <si>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</si>
  <si>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</si>
  <si>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</si>
  <si>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</si>
  <si>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</si>
  <si>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</si>
  <si>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</si>
  <si>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</si>
  <si>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</si>
  <si>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</si>
  <si>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</si>
  <si>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</si>
  <si>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</si>
  <si>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</si>
  <si>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</si>
  <si>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</si>
  <si>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</si>
  <si>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</si>
  <si>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</si>
  <si>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</si>
  <si>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</si>
  <si>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</si>
  <si>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</si>
  <si>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</si>
  <si>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</si>
  <si>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</si>
  <si>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</si>
  <si>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</si>
  <si>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</si>
  <si>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</si>
  <si>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</si>
  <si>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</si>
  <si>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</si>
  <si>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</si>
  <si>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</si>
  <si>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</si>
  <si>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</si>
  <si>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</si>
  <si>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</si>
  <si>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</si>
  <si>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</si>
  <si>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</si>
  <si>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</si>
  <si>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</si>
  <si>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</si>
  <si>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</si>
  <si>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</si>
  <si>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</si>
  <si>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</si>
  <si>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</si>
  <si>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</si>
  <si>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</si>
  <si>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</si>
  <si>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</si>
  <si>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</si>
  <si>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</si>
  <si>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</si>
  <si>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</si>
  <si>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</si>
  <si>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</si>
  <si>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</si>
  <si>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</si>
  <si>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</si>
  <si>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</si>
  <si>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</si>
  <si>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</si>
  <si>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</si>
  <si>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</si>
  <si>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</si>
  <si>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</si>
  <si>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</si>
  <si>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</si>
  <si>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</si>
  <si>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</si>
  <si>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</si>
  <si>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</si>
  <si>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</si>
  <si>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</si>
  <si>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</si>
  <si>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</si>
  <si>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</si>
  <si>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</si>
  <si>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</si>
  <si>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</si>
  <si>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</si>
  <si>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</si>
  <si>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</si>
  <si>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</si>
  <si>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</si>
  <si>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</si>
  <si>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</si>
  <si>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</si>
  <si>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</si>
  <si>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</si>
  <si>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</si>
  <si>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</si>
  <si>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</si>
  <si>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</si>
  <si>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</si>
  <si>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</si>
  <si>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</si>
  <si>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</si>
  <si>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</si>
  <si>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</si>
  <si>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</si>
  <si>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</si>
  <si>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</si>
  <si>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</si>
  <si>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</si>
  <si>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</si>
  <si>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</si>
  <si>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</si>
  <si>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</si>
  <si>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</si>
  <si>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</si>
  <si>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/>
  </si>
  <si>
    <t>2019년</t>
  </si>
  <si>
    <t>2019.1월</t>
  </si>
  <si>
    <t>2019.2월</t>
  </si>
  <si>
    <t>2019.4월</t>
  </si>
  <si>
    <t>2019.5월</t>
  </si>
  <si>
    <t>2019.6월</t>
  </si>
  <si>
    <t>2019.7월</t>
  </si>
  <si>
    <t>2019.8월</t>
  </si>
  <si>
    <t>2019.9월</t>
  </si>
  <si>
    <t>2019.10월</t>
  </si>
  <si>
    <t>2019.11월</t>
  </si>
  <si>
    <t>2019.12월</t>
  </si>
  <si>
    <t>2019.2월</t>
    <phoneticPr fontId="4" type="noConversion"/>
  </si>
  <si>
    <t>2019.3월</t>
    <phoneticPr fontId="4" type="noConversion"/>
  </si>
  <si>
    <t>2019.3월</t>
    <phoneticPr fontId="4" type="noConversion"/>
  </si>
  <si>
    <t>2019.6월</t>
    <phoneticPr fontId="4" type="noConversion"/>
  </si>
  <si>
    <t>영령인도양섬</t>
    <phoneticPr fontId="4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</si>
</sst>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5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P293"/>
  <sheetViews>
    <sheetView tabSelected="1" zoomScale="85" zoomScaleNormal="85" workbookViewId="0">
      <pane xSplit="2" topLeftCell="JY1" activePane="topRight" state="frozen"/>
      <selection pane="topRight" activeCell="KL3" sqref="KL3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bestFit="1" customWidth="1"/>
    <col min="266" max="276" width="12.75" style="5" customWidth="1"/>
    <col min="277" max="277" width="13.125" style="5" customWidth="1"/>
    <col min="278" max="278" width="12.375" style="7" bestFit="1" customWidth="1"/>
    <col min="279" max="289" width="12.75" style="5" customWidth="1"/>
    <col min="290" max="290" width="13.125" style="5" customWidth="1"/>
    <col min="291" max="293" width="12.375" style="7" bestFit="1" customWidth="1"/>
    <col min="294" max="298" width="12.75" style="5" customWidth="1"/>
    <col min="299" max="302" width="12.75" style="5" hidden="1" customWidth="1"/>
    <col min="303" max="310" width="10" style="5" customWidth="1"/>
    <col min="311" max="311" width="12.5" style="5" customWidth="1"/>
    <col min="312" max="323" width="10" style="5" customWidth="1"/>
    <col min="324" max="324" width="12.5" style="5" customWidth="1"/>
    <col min="325" max="325" width="10" style="5" customWidth="1"/>
    <col min="326" max="326" width="12" style="5" customWidth="1"/>
    <col min="327" max="336" width="10" style="5" customWidth="1"/>
    <col min="337" max="337" width="12.5" style="5" customWidth="1"/>
    <col min="338" max="349" width="10" style="5" customWidth="1"/>
    <col min="350" max="350" width="12.5" style="5" customWidth="1"/>
    <col min="351" max="362" width="10" style="5" customWidth="1"/>
    <col min="363" max="363" width="12.5" style="5" customWidth="1"/>
    <col min="364" max="375" width="10" style="5" customWidth="1"/>
    <col min="376" max="376" width="12.5" style="5" customWidth="1"/>
    <col min="377" max="388" width="10" style="5" customWidth="1"/>
    <col min="389" max="389" width="13.125" style="5" customWidth="1"/>
    <col min="390" max="401" width="10" style="5" customWidth="1"/>
    <col min="402" max="402" width="13.125" style="5" customWidth="1"/>
    <col min="403" max="414" width="10" style="5" customWidth="1"/>
    <col min="415" max="415" width="13.125" style="5" customWidth="1"/>
    <col min="416" max="427" width="10" style="5" customWidth="1"/>
    <col min="428" max="428" width="13.125" style="5" customWidth="1"/>
    <col min="429" max="440" width="10" style="5" customWidth="1"/>
    <col min="441" max="441" width="13.125" style="5" customWidth="1"/>
    <col min="442" max="453" width="10" style="5" customWidth="1"/>
    <col min="454" max="454" width="13.125" style="5" customWidth="1"/>
    <col min="455" max="466" width="10" style="5" customWidth="1"/>
    <col min="467" max="467" width="13.125" style="5" customWidth="1"/>
    <col min="468" max="469" width="11" style="5" customWidth="1"/>
    <col min="470" max="470" width="11.125" style="5" customWidth="1"/>
    <col min="471" max="472" width="11" style="5" customWidth="1"/>
    <col min="473" max="473" width="11.125" style="5" customWidth="1"/>
    <col min="474" max="475" width="12.25" style="5" customWidth="1"/>
    <col min="476" max="476" width="11.125" style="5" customWidth="1"/>
    <col min="477" max="479" width="12.375" style="5" customWidth="1"/>
    <col min="480" max="480" width="13.125" style="5" customWidth="1"/>
    <col min="481" max="483" width="12.375" style="5" customWidth="1"/>
    <col min="484" max="492" width="12.5" style="5" customWidth="1"/>
    <col min="493" max="493" width="13.125" style="5" customWidth="1"/>
    <col min="494" max="505" width="12.375" style="5" bestFit="1" customWidth="1"/>
    <col min="506" max="506" width="13.125" style="5" customWidth="1"/>
    <col min="507" max="507" width="12.375" style="5" bestFit="1" customWidth="1"/>
    <col min="508" max="511" width="9" style="5"/>
    <col min="512" max="512" width="16.875" style="5" customWidth="1"/>
    <col min="513" max="513" width="15.5" style="5" customWidth="1"/>
    <col min="514" max="528" width="12.125" style="5" customWidth="1"/>
    <col min="529" max="540" width="10.5" style="5" customWidth="1"/>
    <col min="541" max="541" width="12" style="5" customWidth="1"/>
    <col min="542" max="546" width="10.5" style="5" customWidth="1"/>
    <col min="547" max="553" width="10" style="5" customWidth="1"/>
    <col min="554" max="554" width="12.5" style="5" customWidth="1"/>
    <col min="555" max="566" width="10" style="5" customWidth="1"/>
    <col min="567" max="567" width="12.5" style="5" customWidth="1"/>
    <col min="568" max="579" width="10" style="5" customWidth="1"/>
    <col min="580" max="580" width="12.5" style="5" customWidth="1"/>
    <col min="581" max="581" width="10" style="5" customWidth="1"/>
    <col min="582" max="582" width="12" style="5" customWidth="1"/>
    <col min="583" max="592" width="10" style="5" customWidth="1"/>
    <col min="593" max="593" width="12.5" style="5" customWidth="1"/>
    <col min="594" max="605" width="10" style="5" customWidth="1"/>
    <col min="606" max="606" width="12.5" style="5" customWidth="1"/>
    <col min="607" max="618" width="10" style="5" customWidth="1"/>
    <col min="619" max="619" width="12.5" style="5" customWidth="1"/>
    <col min="620" max="631" width="10" style="5" customWidth="1"/>
    <col min="632" max="632" width="12.5" style="5" customWidth="1"/>
    <col min="633" max="644" width="10" style="5" customWidth="1"/>
    <col min="645" max="645" width="13.125" style="5" customWidth="1"/>
    <col min="646" max="657" width="10" style="5" customWidth="1"/>
    <col min="658" max="658" width="13.125" style="5" customWidth="1"/>
    <col min="659" max="670" width="10" style="5" customWidth="1"/>
    <col min="671" max="671" width="13.125" style="5" customWidth="1"/>
    <col min="672" max="683" width="10" style="5" customWidth="1"/>
    <col min="684" max="684" width="13.125" style="5" customWidth="1"/>
    <col min="685" max="696" width="10" style="5" customWidth="1"/>
    <col min="697" max="697" width="13.125" style="5" customWidth="1"/>
    <col min="698" max="709" width="10" style="5" customWidth="1"/>
    <col min="710" max="710" width="13.125" style="5" customWidth="1"/>
    <col min="711" max="722" width="10" style="5" customWidth="1"/>
    <col min="723" max="723" width="13.125" style="5" customWidth="1"/>
    <col min="724" max="725" width="11" style="5" customWidth="1"/>
    <col min="726" max="726" width="11.125" style="5" customWidth="1"/>
    <col min="727" max="728" width="11" style="5" customWidth="1"/>
    <col min="729" max="729" width="11.125" style="5" customWidth="1"/>
    <col min="730" max="731" width="12.25" style="5" customWidth="1"/>
    <col min="732" max="732" width="11.125" style="5" customWidth="1"/>
    <col min="733" max="735" width="12.375" style="5" customWidth="1"/>
    <col min="736" max="736" width="13.125" style="5" customWidth="1"/>
    <col min="737" max="739" width="12.375" style="5" customWidth="1"/>
    <col min="740" max="748" width="12.5" style="5" customWidth="1"/>
    <col min="749" max="749" width="13.125" style="5" customWidth="1"/>
    <col min="750" max="761" width="12.375" style="5" bestFit="1" customWidth="1"/>
    <col min="762" max="762" width="13.125" style="5" customWidth="1"/>
    <col min="763" max="763" width="12.375" style="5" bestFit="1" customWidth="1"/>
    <col min="764" max="767" width="9" style="5"/>
    <col min="768" max="768" width="16.875" style="5" customWidth="1"/>
    <col min="769" max="769" width="15.5" style="5" customWidth="1"/>
    <col min="770" max="784" width="12.125" style="5" customWidth="1"/>
    <col min="785" max="796" width="10.5" style="5" customWidth="1"/>
    <col min="797" max="797" width="12" style="5" customWidth="1"/>
    <col min="798" max="802" width="10.5" style="5" customWidth="1"/>
    <col min="803" max="809" width="10" style="5" customWidth="1"/>
    <col min="810" max="810" width="12.5" style="5" customWidth="1"/>
    <col min="811" max="822" width="10" style="5" customWidth="1"/>
    <col min="823" max="823" width="12.5" style="5" customWidth="1"/>
    <col min="824" max="835" width="10" style="5" customWidth="1"/>
    <col min="836" max="836" width="12.5" style="5" customWidth="1"/>
    <col min="837" max="837" width="10" style="5" customWidth="1"/>
    <col min="838" max="838" width="12" style="5" customWidth="1"/>
    <col min="839" max="848" width="10" style="5" customWidth="1"/>
    <col min="849" max="849" width="12.5" style="5" customWidth="1"/>
    <col min="850" max="861" width="10" style="5" customWidth="1"/>
    <col min="862" max="862" width="12.5" style="5" customWidth="1"/>
    <col min="863" max="874" width="10" style="5" customWidth="1"/>
    <col min="875" max="875" width="12.5" style="5" customWidth="1"/>
    <col min="876" max="887" width="10" style="5" customWidth="1"/>
    <col min="888" max="888" width="12.5" style="5" customWidth="1"/>
    <col min="889" max="900" width="10" style="5" customWidth="1"/>
    <col min="901" max="901" width="13.125" style="5" customWidth="1"/>
    <col min="902" max="913" width="10" style="5" customWidth="1"/>
    <col min="914" max="914" width="13.125" style="5" customWidth="1"/>
    <col min="915" max="926" width="10" style="5" customWidth="1"/>
    <col min="927" max="927" width="13.125" style="5" customWidth="1"/>
    <col min="928" max="939" width="10" style="5" customWidth="1"/>
    <col min="940" max="940" width="13.125" style="5" customWidth="1"/>
    <col min="941" max="952" width="10" style="5" customWidth="1"/>
    <col min="953" max="953" width="13.125" style="5" customWidth="1"/>
    <col min="954" max="965" width="10" style="5" customWidth="1"/>
    <col min="966" max="966" width="13.125" style="5" customWidth="1"/>
    <col min="967" max="978" width="10" style="5" customWidth="1"/>
    <col min="979" max="979" width="13.125" style="5" customWidth="1"/>
    <col min="980" max="981" width="11" style="5" customWidth="1"/>
    <col min="982" max="982" width="11.125" style="5" customWidth="1"/>
    <col min="983" max="984" width="11" style="5" customWidth="1"/>
    <col min="985" max="985" width="11.125" style="5" customWidth="1"/>
    <col min="986" max="987" width="12.25" style="5" customWidth="1"/>
    <col min="988" max="988" width="11.125" style="5" customWidth="1"/>
    <col min="989" max="991" width="12.375" style="5" customWidth="1"/>
    <col min="992" max="992" width="13.125" style="5" customWidth="1"/>
    <col min="993" max="995" width="12.375" style="5" customWidth="1"/>
    <col min="996" max="1004" width="12.5" style="5" customWidth="1"/>
    <col min="1005" max="1005" width="13.125" style="5" customWidth="1"/>
    <col min="1006" max="1017" width="12.375" style="5" bestFit="1" customWidth="1"/>
    <col min="1018" max="1018" width="13.125" style="5" customWidth="1"/>
    <col min="1019" max="1019" width="12.375" style="5" bestFit="1" customWidth="1"/>
    <col min="1020" max="1023" width="9" style="5"/>
    <col min="1024" max="1024" width="16.875" style="5" customWidth="1"/>
    <col min="1025" max="1025" width="15.5" style="5" customWidth="1"/>
    <col min="1026" max="1040" width="12.125" style="5" customWidth="1"/>
    <col min="1041" max="1052" width="10.5" style="5" customWidth="1"/>
    <col min="1053" max="1053" width="12" style="5" customWidth="1"/>
    <col min="1054" max="1058" width="10.5" style="5" customWidth="1"/>
    <col min="1059" max="1065" width="10" style="5" customWidth="1"/>
    <col min="1066" max="1066" width="12.5" style="5" customWidth="1"/>
    <col min="1067" max="1078" width="10" style="5" customWidth="1"/>
    <col min="1079" max="1079" width="12.5" style="5" customWidth="1"/>
    <col min="1080" max="1091" width="10" style="5" customWidth="1"/>
    <col min="1092" max="1092" width="12.5" style="5" customWidth="1"/>
    <col min="1093" max="1093" width="10" style="5" customWidth="1"/>
    <col min="1094" max="1094" width="12" style="5" customWidth="1"/>
    <col min="1095" max="1104" width="10" style="5" customWidth="1"/>
    <col min="1105" max="1105" width="12.5" style="5" customWidth="1"/>
    <col min="1106" max="1117" width="10" style="5" customWidth="1"/>
    <col min="1118" max="1118" width="12.5" style="5" customWidth="1"/>
    <col min="1119" max="1130" width="10" style="5" customWidth="1"/>
    <col min="1131" max="1131" width="12.5" style="5" customWidth="1"/>
    <col min="1132" max="1143" width="10" style="5" customWidth="1"/>
    <col min="1144" max="1144" width="12.5" style="5" customWidth="1"/>
    <col min="1145" max="1156" width="10" style="5" customWidth="1"/>
    <col min="1157" max="1157" width="13.125" style="5" customWidth="1"/>
    <col min="1158" max="1169" width="10" style="5" customWidth="1"/>
    <col min="1170" max="1170" width="13.125" style="5" customWidth="1"/>
    <col min="1171" max="1182" width="10" style="5" customWidth="1"/>
    <col min="1183" max="1183" width="13.125" style="5" customWidth="1"/>
    <col min="1184" max="1195" width="10" style="5" customWidth="1"/>
    <col min="1196" max="1196" width="13.125" style="5" customWidth="1"/>
    <col min="1197" max="1208" width="10" style="5" customWidth="1"/>
    <col min="1209" max="1209" width="13.125" style="5" customWidth="1"/>
    <col min="1210" max="1221" width="10" style="5" customWidth="1"/>
    <col min="1222" max="1222" width="13.125" style="5" customWidth="1"/>
    <col min="1223" max="1234" width="10" style="5" customWidth="1"/>
    <col min="1235" max="1235" width="13.125" style="5" customWidth="1"/>
    <col min="1236" max="1237" width="11" style="5" customWidth="1"/>
    <col min="1238" max="1238" width="11.125" style="5" customWidth="1"/>
    <col min="1239" max="1240" width="11" style="5" customWidth="1"/>
    <col min="1241" max="1241" width="11.125" style="5" customWidth="1"/>
    <col min="1242" max="1243" width="12.25" style="5" customWidth="1"/>
    <col min="1244" max="1244" width="11.125" style="5" customWidth="1"/>
    <col min="1245" max="1247" width="12.375" style="5" customWidth="1"/>
    <col min="1248" max="1248" width="13.125" style="5" customWidth="1"/>
    <col min="1249" max="1251" width="12.375" style="5" customWidth="1"/>
    <col min="1252" max="1260" width="12.5" style="5" customWidth="1"/>
    <col min="1261" max="1261" width="13.125" style="5" customWidth="1"/>
    <col min="1262" max="1273" width="12.375" style="5" bestFit="1" customWidth="1"/>
    <col min="1274" max="1274" width="13.125" style="5" customWidth="1"/>
    <col min="1275" max="1275" width="12.375" style="5" bestFit="1" customWidth="1"/>
    <col min="1276" max="1279" width="9" style="5"/>
    <col min="1280" max="1280" width="16.875" style="5" customWidth="1"/>
    <col min="1281" max="1281" width="15.5" style="5" customWidth="1"/>
    <col min="1282" max="1296" width="12.125" style="5" customWidth="1"/>
    <col min="1297" max="1308" width="10.5" style="5" customWidth="1"/>
    <col min="1309" max="1309" width="12" style="5" customWidth="1"/>
    <col min="1310" max="1314" width="10.5" style="5" customWidth="1"/>
    <col min="1315" max="1321" width="10" style="5" customWidth="1"/>
    <col min="1322" max="1322" width="12.5" style="5" customWidth="1"/>
    <col min="1323" max="1334" width="10" style="5" customWidth="1"/>
    <col min="1335" max="1335" width="12.5" style="5" customWidth="1"/>
    <col min="1336" max="1347" width="10" style="5" customWidth="1"/>
    <col min="1348" max="1348" width="12.5" style="5" customWidth="1"/>
    <col min="1349" max="1349" width="10" style="5" customWidth="1"/>
    <col min="1350" max="1350" width="12" style="5" customWidth="1"/>
    <col min="1351" max="1360" width="10" style="5" customWidth="1"/>
    <col min="1361" max="1361" width="12.5" style="5" customWidth="1"/>
    <col min="1362" max="1373" width="10" style="5" customWidth="1"/>
    <col min="1374" max="1374" width="12.5" style="5" customWidth="1"/>
    <col min="1375" max="1386" width="10" style="5" customWidth="1"/>
    <col min="1387" max="1387" width="12.5" style="5" customWidth="1"/>
    <col min="1388" max="1399" width="10" style="5" customWidth="1"/>
    <col min="1400" max="1400" width="12.5" style="5" customWidth="1"/>
    <col min="1401" max="1412" width="10" style="5" customWidth="1"/>
    <col min="1413" max="1413" width="13.125" style="5" customWidth="1"/>
    <col min="1414" max="1425" width="10" style="5" customWidth="1"/>
    <col min="1426" max="1426" width="13.125" style="5" customWidth="1"/>
    <col min="1427" max="1438" width="10" style="5" customWidth="1"/>
    <col min="1439" max="1439" width="13.125" style="5" customWidth="1"/>
    <col min="1440" max="1451" width="10" style="5" customWidth="1"/>
    <col min="1452" max="1452" width="13.125" style="5" customWidth="1"/>
    <col min="1453" max="1464" width="10" style="5" customWidth="1"/>
    <col min="1465" max="1465" width="13.125" style="5" customWidth="1"/>
    <col min="1466" max="1477" width="10" style="5" customWidth="1"/>
    <col min="1478" max="1478" width="13.125" style="5" customWidth="1"/>
    <col min="1479" max="1490" width="10" style="5" customWidth="1"/>
    <col min="1491" max="1491" width="13.125" style="5" customWidth="1"/>
    <col min="1492" max="1493" width="11" style="5" customWidth="1"/>
    <col min="1494" max="1494" width="11.125" style="5" customWidth="1"/>
    <col min="1495" max="1496" width="11" style="5" customWidth="1"/>
    <col min="1497" max="1497" width="11.125" style="5" customWidth="1"/>
    <col min="1498" max="1499" width="12.25" style="5" customWidth="1"/>
    <col min="1500" max="1500" width="11.125" style="5" customWidth="1"/>
    <col min="1501" max="1503" width="12.375" style="5" customWidth="1"/>
    <col min="1504" max="1504" width="13.125" style="5" customWidth="1"/>
    <col min="1505" max="1507" width="12.375" style="5" customWidth="1"/>
    <col min="1508" max="1516" width="12.5" style="5" customWidth="1"/>
    <col min="1517" max="1517" width="13.125" style="5" customWidth="1"/>
    <col min="1518" max="1529" width="12.375" style="5" bestFit="1" customWidth="1"/>
    <col min="1530" max="1530" width="13.125" style="5" customWidth="1"/>
    <col min="1531" max="1531" width="12.375" style="5" bestFit="1" customWidth="1"/>
    <col min="1532" max="1535" width="9" style="5"/>
    <col min="1536" max="1536" width="16.875" style="5" customWidth="1"/>
    <col min="1537" max="1537" width="15.5" style="5" customWidth="1"/>
    <col min="1538" max="1552" width="12.125" style="5" customWidth="1"/>
    <col min="1553" max="1564" width="10.5" style="5" customWidth="1"/>
    <col min="1565" max="1565" width="12" style="5" customWidth="1"/>
    <col min="1566" max="1570" width="10.5" style="5" customWidth="1"/>
    <col min="1571" max="1577" width="10" style="5" customWidth="1"/>
    <col min="1578" max="1578" width="12.5" style="5" customWidth="1"/>
    <col min="1579" max="1590" width="10" style="5" customWidth="1"/>
    <col min="1591" max="1591" width="12.5" style="5" customWidth="1"/>
    <col min="1592" max="1603" width="10" style="5" customWidth="1"/>
    <col min="1604" max="1604" width="12.5" style="5" customWidth="1"/>
    <col min="1605" max="1605" width="10" style="5" customWidth="1"/>
    <col min="1606" max="1606" width="12" style="5" customWidth="1"/>
    <col min="1607" max="1616" width="10" style="5" customWidth="1"/>
    <col min="1617" max="1617" width="12.5" style="5" customWidth="1"/>
    <col min="1618" max="1629" width="10" style="5" customWidth="1"/>
    <col min="1630" max="1630" width="12.5" style="5" customWidth="1"/>
    <col min="1631" max="1642" width="10" style="5" customWidth="1"/>
    <col min="1643" max="1643" width="12.5" style="5" customWidth="1"/>
    <col min="1644" max="1655" width="10" style="5" customWidth="1"/>
    <col min="1656" max="1656" width="12.5" style="5" customWidth="1"/>
    <col min="1657" max="1668" width="10" style="5" customWidth="1"/>
    <col min="1669" max="1669" width="13.125" style="5" customWidth="1"/>
    <col min="1670" max="1681" width="10" style="5" customWidth="1"/>
    <col min="1682" max="1682" width="13.125" style="5" customWidth="1"/>
    <col min="1683" max="1694" width="10" style="5" customWidth="1"/>
    <col min="1695" max="1695" width="13.125" style="5" customWidth="1"/>
    <col min="1696" max="1707" width="10" style="5" customWidth="1"/>
    <col min="1708" max="1708" width="13.125" style="5" customWidth="1"/>
    <col min="1709" max="1720" width="10" style="5" customWidth="1"/>
    <col min="1721" max="1721" width="13.125" style="5" customWidth="1"/>
    <col min="1722" max="1733" width="10" style="5" customWidth="1"/>
    <col min="1734" max="1734" width="13.125" style="5" customWidth="1"/>
    <col min="1735" max="1746" width="10" style="5" customWidth="1"/>
    <col min="1747" max="1747" width="13.125" style="5" customWidth="1"/>
    <col min="1748" max="1749" width="11" style="5" customWidth="1"/>
    <col min="1750" max="1750" width="11.125" style="5" customWidth="1"/>
    <col min="1751" max="1752" width="11" style="5" customWidth="1"/>
    <col min="1753" max="1753" width="11.125" style="5" customWidth="1"/>
    <col min="1754" max="1755" width="12.25" style="5" customWidth="1"/>
    <col min="1756" max="1756" width="11.125" style="5" customWidth="1"/>
    <col min="1757" max="1759" width="12.375" style="5" customWidth="1"/>
    <col min="1760" max="1760" width="13.125" style="5" customWidth="1"/>
    <col min="1761" max="1763" width="12.375" style="5" customWidth="1"/>
    <col min="1764" max="1772" width="12.5" style="5" customWidth="1"/>
    <col min="1773" max="1773" width="13.125" style="5" customWidth="1"/>
    <col min="1774" max="1785" width="12.375" style="5" bestFit="1" customWidth="1"/>
    <col min="1786" max="1786" width="13.125" style="5" customWidth="1"/>
    <col min="1787" max="1787" width="12.375" style="5" bestFit="1" customWidth="1"/>
    <col min="1788" max="1791" width="9" style="5"/>
    <col min="1792" max="1792" width="16.875" style="5" customWidth="1"/>
    <col min="1793" max="1793" width="15.5" style="5" customWidth="1"/>
    <col min="1794" max="1808" width="12.125" style="5" customWidth="1"/>
    <col min="1809" max="1820" width="10.5" style="5" customWidth="1"/>
    <col min="1821" max="1821" width="12" style="5" customWidth="1"/>
    <col min="1822" max="1826" width="10.5" style="5" customWidth="1"/>
    <col min="1827" max="1833" width="10" style="5" customWidth="1"/>
    <col min="1834" max="1834" width="12.5" style="5" customWidth="1"/>
    <col min="1835" max="1846" width="10" style="5" customWidth="1"/>
    <col min="1847" max="1847" width="12.5" style="5" customWidth="1"/>
    <col min="1848" max="1859" width="10" style="5" customWidth="1"/>
    <col min="1860" max="1860" width="12.5" style="5" customWidth="1"/>
    <col min="1861" max="1861" width="10" style="5" customWidth="1"/>
    <col min="1862" max="1862" width="12" style="5" customWidth="1"/>
    <col min="1863" max="1872" width="10" style="5" customWidth="1"/>
    <col min="1873" max="1873" width="12.5" style="5" customWidth="1"/>
    <col min="1874" max="1885" width="10" style="5" customWidth="1"/>
    <col min="1886" max="1886" width="12.5" style="5" customWidth="1"/>
    <col min="1887" max="1898" width="10" style="5" customWidth="1"/>
    <col min="1899" max="1899" width="12.5" style="5" customWidth="1"/>
    <col min="1900" max="1911" width="10" style="5" customWidth="1"/>
    <col min="1912" max="1912" width="12.5" style="5" customWidth="1"/>
    <col min="1913" max="1924" width="10" style="5" customWidth="1"/>
    <col min="1925" max="1925" width="13.125" style="5" customWidth="1"/>
    <col min="1926" max="1937" width="10" style="5" customWidth="1"/>
    <col min="1938" max="1938" width="13.125" style="5" customWidth="1"/>
    <col min="1939" max="1950" width="10" style="5" customWidth="1"/>
    <col min="1951" max="1951" width="13.125" style="5" customWidth="1"/>
    <col min="1952" max="1963" width="10" style="5" customWidth="1"/>
    <col min="1964" max="1964" width="13.125" style="5" customWidth="1"/>
    <col min="1965" max="1976" width="10" style="5" customWidth="1"/>
    <col min="1977" max="1977" width="13.125" style="5" customWidth="1"/>
    <col min="1978" max="1989" width="10" style="5" customWidth="1"/>
    <col min="1990" max="1990" width="13.125" style="5" customWidth="1"/>
    <col min="1991" max="2002" width="10" style="5" customWidth="1"/>
    <col min="2003" max="2003" width="13.125" style="5" customWidth="1"/>
    <col min="2004" max="2005" width="11" style="5" customWidth="1"/>
    <col min="2006" max="2006" width="11.125" style="5" customWidth="1"/>
    <col min="2007" max="2008" width="11" style="5" customWidth="1"/>
    <col min="2009" max="2009" width="11.125" style="5" customWidth="1"/>
    <col min="2010" max="2011" width="12.25" style="5" customWidth="1"/>
    <col min="2012" max="2012" width="11.125" style="5" customWidth="1"/>
    <col min="2013" max="2015" width="12.375" style="5" customWidth="1"/>
    <col min="2016" max="2016" width="13.125" style="5" customWidth="1"/>
    <col min="2017" max="2019" width="12.375" style="5" customWidth="1"/>
    <col min="2020" max="2028" width="12.5" style="5" customWidth="1"/>
    <col min="2029" max="2029" width="13.125" style="5" customWidth="1"/>
    <col min="2030" max="2041" width="12.375" style="5" bestFit="1" customWidth="1"/>
    <col min="2042" max="2042" width="13.125" style="5" customWidth="1"/>
    <col min="2043" max="2043" width="12.375" style="5" bestFit="1" customWidth="1"/>
    <col min="2044" max="2047" width="9" style="5"/>
    <col min="2048" max="2048" width="16.875" style="5" customWidth="1"/>
    <col min="2049" max="2049" width="15.5" style="5" customWidth="1"/>
    <col min="2050" max="2064" width="12.125" style="5" customWidth="1"/>
    <col min="2065" max="2076" width="10.5" style="5" customWidth="1"/>
    <col min="2077" max="2077" width="12" style="5" customWidth="1"/>
    <col min="2078" max="2082" width="10.5" style="5" customWidth="1"/>
    <col min="2083" max="2089" width="10" style="5" customWidth="1"/>
    <col min="2090" max="2090" width="12.5" style="5" customWidth="1"/>
    <col min="2091" max="2102" width="10" style="5" customWidth="1"/>
    <col min="2103" max="2103" width="12.5" style="5" customWidth="1"/>
    <col min="2104" max="2115" width="10" style="5" customWidth="1"/>
    <col min="2116" max="2116" width="12.5" style="5" customWidth="1"/>
    <col min="2117" max="2117" width="10" style="5" customWidth="1"/>
    <col min="2118" max="2118" width="12" style="5" customWidth="1"/>
    <col min="2119" max="2128" width="10" style="5" customWidth="1"/>
    <col min="2129" max="2129" width="12.5" style="5" customWidth="1"/>
    <col min="2130" max="2141" width="10" style="5" customWidth="1"/>
    <col min="2142" max="2142" width="12.5" style="5" customWidth="1"/>
    <col min="2143" max="2154" width="10" style="5" customWidth="1"/>
    <col min="2155" max="2155" width="12.5" style="5" customWidth="1"/>
    <col min="2156" max="2167" width="10" style="5" customWidth="1"/>
    <col min="2168" max="2168" width="12.5" style="5" customWidth="1"/>
    <col min="2169" max="2180" width="10" style="5" customWidth="1"/>
    <col min="2181" max="2181" width="13.125" style="5" customWidth="1"/>
    <col min="2182" max="2193" width="10" style="5" customWidth="1"/>
    <col min="2194" max="2194" width="13.125" style="5" customWidth="1"/>
    <col min="2195" max="2206" width="10" style="5" customWidth="1"/>
    <col min="2207" max="2207" width="13.125" style="5" customWidth="1"/>
    <col min="2208" max="2219" width="10" style="5" customWidth="1"/>
    <col min="2220" max="2220" width="13.125" style="5" customWidth="1"/>
    <col min="2221" max="2232" width="10" style="5" customWidth="1"/>
    <col min="2233" max="2233" width="13.125" style="5" customWidth="1"/>
    <col min="2234" max="2245" width="10" style="5" customWidth="1"/>
    <col min="2246" max="2246" width="13.125" style="5" customWidth="1"/>
    <col min="2247" max="2258" width="10" style="5" customWidth="1"/>
    <col min="2259" max="2259" width="13.125" style="5" customWidth="1"/>
    <col min="2260" max="2261" width="11" style="5" customWidth="1"/>
    <col min="2262" max="2262" width="11.125" style="5" customWidth="1"/>
    <col min="2263" max="2264" width="11" style="5" customWidth="1"/>
    <col min="2265" max="2265" width="11.125" style="5" customWidth="1"/>
    <col min="2266" max="2267" width="12.25" style="5" customWidth="1"/>
    <col min="2268" max="2268" width="11.125" style="5" customWidth="1"/>
    <col min="2269" max="2271" width="12.375" style="5" customWidth="1"/>
    <col min="2272" max="2272" width="13.125" style="5" customWidth="1"/>
    <col min="2273" max="2275" width="12.375" style="5" customWidth="1"/>
    <col min="2276" max="2284" width="12.5" style="5" customWidth="1"/>
    <col min="2285" max="2285" width="13.125" style="5" customWidth="1"/>
    <col min="2286" max="2297" width="12.375" style="5" bestFit="1" customWidth="1"/>
    <col min="2298" max="2298" width="13.125" style="5" customWidth="1"/>
    <col min="2299" max="2299" width="12.375" style="5" bestFit="1" customWidth="1"/>
    <col min="2300" max="2303" width="9" style="5"/>
    <col min="2304" max="2304" width="16.875" style="5" customWidth="1"/>
    <col min="2305" max="2305" width="15.5" style="5" customWidth="1"/>
    <col min="2306" max="2320" width="12.125" style="5" customWidth="1"/>
    <col min="2321" max="2332" width="10.5" style="5" customWidth="1"/>
    <col min="2333" max="2333" width="12" style="5" customWidth="1"/>
    <col min="2334" max="2338" width="10.5" style="5" customWidth="1"/>
    <col min="2339" max="2345" width="10" style="5" customWidth="1"/>
    <col min="2346" max="2346" width="12.5" style="5" customWidth="1"/>
    <col min="2347" max="2358" width="10" style="5" customWidth="1"/>
    <col min="2359" max="2359" width="12.5" style="5" customWidth="1"/>
    <col min="2360" max="2371" width="10" style="5" customWidth="1"/>
    <col min="2372" max="2372" width="12.5" style="5" customWidth="1"/>
    <col min="2373" max="2373" width="10" style="5" customWidth="1"/>
    <col min="2374" max="2374" width="12" style="5" customWidth="1"/>
    <col min="2375" max="2384" width="10" style="5" customWidth="1"/>
    <col min="2385" max="2385" width="12.5" style="5" customWidth="1"/>
    <col min="2386" max="2397" width="10" style="5" customWidth="1"/>
    <col min="2398" max="2398" width="12.5" style="5" customWidth="1"/>
    <col min="2399" max="2410" width="10" style="5" customWidth="1"/>
    <col min="2411" max="2411" width="12.5" style="5" customWidth="1"/>
    <col min="2412" max="2423" width="10" style="5" customWidth="1"/>
    <col min="2424" max="2424" width="12.5" style="5" customWidth="1"/>
    <col min="2425" max="2436" width="10" style="5" customWidth="1"/>
    <col min="2437" max="2437" width="13.125" style="5" customWidth="1"/>
    <col min="2438" max="2449" width="10" style="5" customWidth="1"/>
    <col min="2450" max="2450" width="13.125" style="5" customWidth="1"/>
    <col min="2451" max="2462" width="10" style="5" customWidth="1"/>
    <col min="2463" max="2463" width="13.125" style="5" customWidth="1"/>
    <col min="2464" max="2475" width="10" style="5" customWidth="1"/>
    <col min="2476" max="2476" width="13.125" style="5" customWidth="1"/>
    <col min="2477" max="2488" width="10" style="5" customWidth="1"/>
    <col min="2489" max="2489" width="13.125" style="5" customWidth="1"/>
    <col min="2490" max="2501" width="10" style="5" customWidth="1"/>
    <col min="2502" max="2502" width="13.125" style="5" customWidth="1"/>
    <col min="2503" max="2514" width="10" style="5" customWidth="1"/>
    <col min="2515" max="2515" width="13.125" style="5" customWidth="1"/>
    <col min="2516" max="2517" width="11" style="5" customWidth="1"/>
    <col min="2518" max="2518" width="11.125" style="5" customWidth="1"/>
    <col min="2519" max="2520" width="11" style="5" customWidth="1"/>
    <col min="2521" max="2521" width="11.125" style="5" customWidth="1"/>
    <col min="2522" max="2523" width="12.25" style="5" customWidth="1"/>
    <col min="2524" max="2524" width="11.125" style="5" customWidth="1"/>
    <col min="2525" max="2527" width="12.375" style="5" customWidth="1"/>
    <col min="2528" max="2528" width="13.125" style="5" customWidth="1"/>
    <col min="2529" max="2531" width="12.375" style="5" customWidth="1"/>
    <col min="2532" max="2540" width="12.5" style="5" customWidth="1"/>
    <col min="2541" max="2541" width="13.125" style="5" customWidth="1"/>
    <col min="2542" max="2553" width="12.375" style="5" bestFit="1" customWidth="1"/>
    <col min="2554" max="2554" width="13.125" style="5" customWidth="1"/>
    <col min="2555" max="2555" width="12.375" style="5" bestFit="1" customWidth="1"/>
    <col min="2556" max="2559" width="9" style="5"/>
    <col min="2560" max="2560" width="16.875" style="5" customWidth="1"/>
    <col min="2561" max="2561" width="15.5" style="5" customWidth="1"/>
    <col min="2562" max="2576" width="12.125" style="5" customWidth="1"/>
    <col min="2577" max="2588" width="10.5" style="5" customWidth="1"/>
    <col min="2589" max="2589" width="12" style="5" customWidth="1"/>
    <col min="2590" max="2594" width="10.5" style="5" customWidth="1"/>
    <col min="2595" max="2601" width="10" style="5" customWidth="1"/>
    <col min="2602" max="2602" width="12.5" style="5" customWidth="1"/>
    <col min="2603" max="2614" width="10" style="5" customWidth="1"/>
    <col min="2615" max="2615" width="12.5" style="5" customWidth="1"/>
    <col min="2616" max="2627" width="10" style="5" customWidth="1"/>
    <col min="2628" max="2628" width="12.5" style="5" customWidth="1"/>
    <col min="2629" max="2629" width="10" style="5" customWidth="1"/>
    <col min="2630" max="2630" width="12" style="5" customWidth="1"/>
    <col min="2631" max="2640" width="10" style="5" customWidth="1"/>
    <col min="2641" max="2641" width="12.5" style="5" customWidth="1"/>
    <col min="2642" max="2653" width="10" style="5" customWidth="1"/>
    <col min="2654" max="2654" width="12.5" style="5" customWidth="1"/>
    <col min="2655" max="2666" width="10" style="5" customWidth="1"/>
    <col min="2667" max="2667" width="12.5" style="5" customWidth="1"/>
    <col min="2668" max="2679" width="10" style="5" customWidth="1"/>
    <col min="2680" max="2680" width="12.5" style="5" customWidth="1"/>
    <col min="2681" max="2692" width="10" style="5" customWidth="1"/>
    <col min="2693" max="2693" width="13.125" style="5" customWidth="1"/>
    <col min="2694" max="2705" width="10" style="5" customWidth="1"/>
    <col min="2706" max="2706" width="13.125" style="5" customWidth="1"/>
    <col min="2707" max="2718" width="10" style="5" customWidth="1"/>
    <col min="2719" max="2719" width="13.125" style="5" customWidth="1"/>
    <col min="2720" max="2731" width="10" style="5" customWidth="1"/>
    <col min="2732" max="2732" width="13.125" style="5" customWidth="1"/>
    <col min="2733" max="2744" width="10" style="5" customWidth="1"/>
    <col min="2745" max="2745" width="13.125" style="5" customWidth="1"/>
    <col min="2746" max="2757" width="10" style="5" customWidth="1"/>
    <col min="2758" max="2758" width="13.125" style="5" customWidth="1"/>
    <col min="2759" max="2770" width="10" style="5" customWidth="1"/>
    <col min="2771" max="2771" width="13.125" style="5" customWidth="1"/>
    <col min="2772" max="2773" width="11" style="5" customWidth="1"/>
    <col min="2774" max="2774" width="11.125" style="5" customWidth="1"/>
    <col min="2775" max="2776" width="11" style="5" customWidth="1"/>
    <col min="2777" max="2777" width="11.125" style="5" customWidth="1"/>
    <col min="2778" max="2779" width="12.25" style="5" customWidth="1"/>
    <col min="2780" max="2780" width="11.125" style="5" customWidth="1"/>
    <col min="2781" max="2783" width="12.375" style="5" customWidth="1"/>
    <col min="2784" max="2784" width="13.125" style="5" customWidth="1"/>
    <col min="2785" max="2787" width="12.375" style="5" customWidth="1"/>
    <col min="2788" max="2796" width="12.5" style="5" customWidth="1"/>
    <col min="2797" max="2797" width="13.125" style="5" customWidth="1"/>
    <col min="2798" max="2809" width="12.375" style="5" bestFit="1" customWidth="1"/>
    <col min="2810" max="2810" width="13.125" style="5" customWidth="1"/>
    <col min="2811" max="2811" width="12.375" style="5" bestFit="1" customWidth="1"/>
    <col min="2812" max="2815" width="9" style="5"/>
    <col min="2816" max="2816" width="16.875" style="5" customWidth="1"/>
    <col min="2817" max="2817" width="15.5" style="5" customWidth="1"/>
    <col min="2818" max="2832" width="12.125" style="5" customWidth="1"/>
    <col min="2833" max="2844" width="10.5" style="5" customWidth="1"/>
    <col min="2845" max="2845" width="12" style="5" customWidth="1"/>
    <col min="2846" max="2850" width="10.5" style="5" customWidth="1"/>
    <col min="2851" max="2857" width="10" style="5" customWidth="1"/>
    <col min="2858" max="2858" width="12.5" style="5" customWidth="1"/>
    <col min="2859" max="2870" width="10" style="5" customWidth="1"/>
    <col min="2871" max="2871" width="12.5" style="5" customWidth="1"/>
    <col min="2872" max="2883" width="10" style="5" customWidth="1"/>
    <col min="2884" max="2884" width="12.5" style="5" customWidth="1"/>
    <col min="2885" max="2885" width="10" style="5" customWidth="1"/>
    <col min="2886" max="2886" width="12" style="5" customWidth="1"/>
    <col min="2887" max="2896" width="10" style="5" customWidth="1"/>
    <col min="2897" max="2897" width="12.5" style="5" customWidth="1"/>
    <col min="2898" max="2909" width="10" style="5" customWidth="1"/>
    <col min="2910" max="2910" width="12.5" style="5" customWidth="1"/>
    <col min="2911" max="2922" width="10" style="5" customWidth="1"/>
    <col min="2923" max="2923" width="12.5" style="5" customWidth="1"/>
    <col min="2924" max="2935" width="10" style="5" customWidth="1"/>
    <col min="2936" max="2936" width="12.5" style="5" customWidth="1"/>
    <col min="2937" max="2948" width="10" style="5" customWidth="1"/>
    <col min="2949" max="2949" width="13.125" style="5" customWidth="1"/>
    <col min="2950" max="2961" width="10" style="5" customWidth="1"/>
    <col min="2962" max="2962" width="13.125" style="5" customWidth="1"/>
    <col min="2963" max="2974" width="10" style="5" customWidth="1"/>
    <col min="2975" max="2975" width="13.125" style="5" customWidth="1"/>
    <col min="2976" max="2987" width="10" style="5" customWidth="1"/>
    <col min="2988" max="2988" width="13.125" style="5" customWidth="1"/>
    <col min="2989" max="3000" width="10" style="5" customWidth="1"/>
    <col min="3001" max="3001" width="13.125" style="5" customWidth="1"/>
    <col min="3002" max="3013" width="10" style="5" customWidth="1"/>
    <col min="3014" max="3014" width="13.125" style="5" customWidth="1"/>
    <col min="3015" max="3026" width="10" style="5" customWidth="1"/>
    <col min="3027" max="3027" width="13.125" style="5" customWidth="1"/>
    <col min="3028" max="3029" width="11" style="5" customWidth="1"/>
    <col min="3030" max="3030" width="11.125" style="5" customWidth="1"/>
    <col min="3031" max="3032" width="11" style="5" customWidth="1"/>
    <col min="3033" max="3033" width="11.125" style="5" customWidth="1"/>
    <col min="3034" max="3035" width="12.25" style="5" customWidth="1"/>
    <col min="3036" max="3036" width="11.125" style="5" customWidth="1"/>
    <col min="3037" max="3039" width="12.375" style="5" customWidth="1"/>
    <col min="3040" max="3040" width="13.125" style="5" customWidth="1"/>
    <col min="3041" max="3043" width="12.375" style="5" customWidth="1"/>
    <col min="3044" max="3052" width="12.5" style="5" customWidth="1"/>
    <col min="3053" max="3053" width="13.125" style="5" customWidth="1"/>
    <col min="3054" max="3065" width="12.375" style="5" bestFit="1" customWidth="1"/>
    <col min="3066" max="3066" width="13.125" style="5" customWidth="1"/>
    <col min="3067" max="3067" width="12.375" style="5" bestFit="1" customWidth="1"/>
    <col min="3068" max="3071" width="9" style="5"/>
    <col min="3072" max="3072" width="16.875" style="5" customWidth="1"/>
    <col min="3073" max="3073" width="15.5" style="5" customWidth="1"/>
    <col min="3074" max="3088" width="12.125" style="5" customWidth="1"/>
    <col min="3089" max="3100" width="10.5" style="5" customWidth="1"/>
    <col min="3101" max="3101" width="12" style="5" customWidth="1"/>
    <col min="3102" max="3106" width="10.5" style="5" customWidth="1"/>
    <col min="3107" max="3113" width="10" style="5" customWidth="1"/>
    <col min="3114" max="3114" width="12.5" style="5" customWidth="1"/>
    <col min="3115" max="3126" width="10" style="5" customWidth="1"/>
    <col min="3127" max="3127" width="12.5" style="5" customWidth="1"/>
    <col min="3128" max="3139" width="10" style="5" customWidth="1"/>
    <col min="3140" max="3140" width="12.5" style="5" customWidth="1"/>
    <col min="3141" max="3141" width="10" style="5" customWidth="1"/>
    <col min="3142" max="3142" width="12" style="5" customWidth="1"/>
    <col min="3143" max="3152" width="10" style="5" customWidth="1"/>
    <col min="3153" max="3153" width="12.5" style="5" customWidth="1"/>
    <col min="3154" max="3165" width="10" style="5" customWidth="1"/>
    <col min="3166" max="3166" width="12.5" style="5" customWidth="1"/>
    <col min="3167" max="3178" width="10" style="5" customWidth="1"/>
    <col min="3179" max="3179" width="12.5" style="5" customWidth="1"/>
    <col min="3180" max="3191" width="10" style="5" customWidth="1"/>
    <col min="3192" max="3192" width="12.5" style="5" customWidth="1"/>
    <col min="3193" max="3204" width="10" style="5" customWidth="1"/>
    <col min="3205" max="3205" width="13.125" style="5" customWidth="1"/>
    <col min="3206" max="3217" width="10" style="5" customWidth="1"/>
    <col min="3218" max="3218" width="13.125" style="5" customWidth="1"/>
    <col min="3219" max="3230" width="10" style="5" customWidth="1"/>
    <col min="3231" max="3231" width="13.125" style="5" customWidth="1"/>
    <col min="3232" max="3243" width="10" style="5" customWidth="1"/>
    <col min="3244" max="3244" width="13.125" style="5" customWidth="1"/>
    <col min="3245" max="3256" width="10" style="5" customWidth="1"/>
    <col min="3257" max="3257" width="13.125" style="5" customWidth="1"/>
    <col min="3258" max="3269" width="10" style="5" customWidth="1"/>
    <col min="3270" max="3270" width="13.125" style="5" customWidth="1"/>
    <col min="3271" max="3282" width="10" style="5" customWidth="1"/>
    <col min="3283" max="3283" width="13.125" style="5" customWidth="1"/>
    <col min="3284" max="3285" width="11" style="5" customWidth="1"/>
    <col min="3286" max="3286" width="11.125" style="5" customWidth="1"/>
    <col min="3287" max="3288" width="11" style="5" customWidth="1"/>
    <col min="3289" max="3289" width="11.125" style="5" customWidth="1"/>
    <col min="3290" max="3291" width="12.25" style="5" customWidth="1"/>
    <col min="3292" max="3292" width="11.125" style="5" customWidth="1"/>
    <col min="3293" max="3295" width="12.375" style="5" customWidth="1"/>
    <col min="3296" max="3296" width="13.125" style="5" customWidth="1"/>
    <col min="3297" max="3299" width="12.375" style="5" customWidth="1"/>
    <col min="3300" max="3308" width="12.5" style="5" customWidth="1"/>
    <col min="3309" max="3309" width="13.125" style="5" customWidth="1"/>
    <col min="3310" max="3321" width="12.375" style="5" bestFit="1" customWidth="1"/>
    <col min="3322" max="3322" width="13.125" style="5" customWidth="1"/>
    <col min="3323" max="3323" width="12.375" style="5" bestFit="1" customWidth="1"/>
    <col min="3324" max="3327" width="9" style="5"/>
    <col min="3328" max="3328" width="16.875" style="5" customWidth="1"/>
    <col min="3329" max="3329" width="15.5" style="5" customWidth="1"/>
    <col min="3330" max="3344" width="12.125" style="5" customWidth="1"/>
    <col min="3345" max="3356" width="10.5" style="5" customWidth="1"/>
    <col min="3357" max="3357" width="12" style="5" customWidth="1"/>
    <col min="3358" max="3362" width="10.5" style="5" customWidth="1"/>
    <col min="3363" max="3369" width="10" style="5" customWidth="1"/>
    <col min="3370" max="3370" width="12.5" style="5" customWidth="1"/>
    <col min="3371" max="3382" width="10" style="5" customWidth="1"/>
    <col min="3383" max="3383" width="12.5" style="5" customWidth="1"/>
    <col min="3384" max="3395" width="10" style="5" customWidth="1"/>
    <col min="3396" max="3396" width="12.5" style="5" customWidth="1"/>
    <col min="3397" max="3397" width="10" style="5" customWidth="1"/>
    <col min="3398" max="3398" width="12" style="5" customWidth="1"/>
    <col min="3399" max="3408" width="10" style="5" customWidth="1"/>
    <col min="3409" max="3409" width="12.5" style="5" customWidth="1"/>
    <col min="3410" max="3421" width="10" style="5" customWidth="1"/>
    <col min="3422" max="3422" width="12.5" style="5" customWidth="1"/>
    <col min="3423" max="3434" width="10" style="5" customWidth="1"/>
    <col min="3435" max="3435" width="12.5" style="5" customWidth="1"/>
    <col min="3436" max="3447" width="10" style="5" customWidth="1"/>
    <col min="3448" max="3448" width="12.5" style="5" customWidth="1"/>
    <col min="3449" max="3460" width="10" style="5" customWidth="1"/>
    <col min="3461" max="3461" width="13.125" style="5" customWidth="1"/>
    <col min="3462" max="3473" width="10" style="5" customWidth="1"/>
    <col min="3474" max="3474" width="13.125" style="5" customWidth="1"/>
    <col min="3475" max="3486" width="10" style="5" customWidth="1"/>
    <col min="3487" max="3487" width="13.125" style="5" customWidth="1"/>
    <col min="3488" max="3499" width="10" style="5" customWidth="1"/>
    <col min="3500" max="3500" width="13.125" style="5" customWidth="1"/>
    <col min="3501" max="3512" width="10" style="5" customWidth="1"/>
    <col min="3513" max="3513" width="13.125" style="5" customWidth="1"/>
    <col min="3514" max="3525" width="10" style="5" customWidth="1"/>
    <col min="3526" max="3526" width="13.125" style="5" customWidth="1"/>
    <col min="3527" max="3538" width="10" style="5" customWidth="1"/>
    <col min="3539" max="3539" width="13.125" style="5" customWidth="1"/>
    <col min="3540" max="3541" width="11" style="5" customWidth="1"/>
    <col min="3542" max="3542" width="11.125" style="5" customWidth="1"/>
    <col min="3543" max="3544" width="11" style="5" customWidth="1"/>
    <col min="3545" max="3545" width="11.125" style="5" customWidth="1"/>
    <col min="3546" max="3547" width="12.25" style="5" customWidth="1"/>
    <col min="3548" max="3548" width="11.125" style="5" customWidth="1"/>
    <col min="3549" max="3551" width="12.375" style="5" customWidth="1"/>
    <col min="3552" max="3552" width="13.125" style="5" customWidth="1"/>
    <col min="3553" max="3555" width="12.375" style="5" customWidth="1"/>
    <col min="3556" max="3564" width="12.5" style="5" customWidth="1"/>
    <col min="3565" max="3565" width="13.125" style="5" customWidth="1"/>
    <col min="3566" max="3577" width="12.375" style="5" bestFit="1" customWidth="1"/>
    <col min="3578" max="3578" width="13.125" style="5" customWidth="1"/>
    <col min="3579" max="3579" width="12.375" style="5" bestFit="1" customWidth="1"/>
    <col min="3580" max="3583" width="9" style="5"/>
    <col min="3584" max="3584" width="16.875" style="5" customWidth="1"/>
    <col min="3585" max="3585" width="15.5" style="5" customWidth="1"/>
    <col min="3586" max="3600" width="12.125" style="5" customWidth="1"/>
    <col min="3601" max="3612" width="10.5" style="5" customWidth="1"/>
    <col min="3613" max="3613" width="12" style="5" customWidth="1"/>
    <col min="3614" max="3618" width="10.5" style="5" customWidth="1"/>
    <col min="3619" max="3625" width="10" style="5" customWidth="1"/>
    <col min="3626" max="3626" width="12.5" style="5" customWidth="1"/>
    <col min="3627" max="3638" width="10" style="5" customWidth="1"/>
    <col min="3639" max="3639" width="12.5" style="5" customWidth="1"/>
    <col min="3640" max="3651" width="10" style="5" customWidth="1"/>
    <col min="3652" max="3652" width="12.5" style="5" customWidth="1"/>
    <col min="3653" max="3653" width="10" style="5" customWidth="1"/>
    <col min="3654" max="3654" width="12" style="5" customWidth="1"/>
    <col min="3655" max="3664" width="10" style="5" customWidth="1"/>
    <col min="3665" max="3665" width="12.5" style="5" customWidth="1"/>
    <col min="3666" max="3677" width="10" style="5" customWidth="1"/>
    <col min="3678" max="3678" width="12.5" style="5" customWidth="1"/>
    <col min="3679" max="3690" width="10" style="5" customWidth="1"/>
    <col min="3691" max="3691" width="12.5" style="5" customWidth="1"/>
    <col min="3692" max="3703" width="10" style="5" customWidth="1"/>
    <col min="3704" max="3704" width="12.5" style="5" customWidth="1"/>
    <col min="3705" max="3716" width="10" style="5" customWidth="1"/>
    <col min="3717" max="3717" width="13.125" style="5" customWidth="1"/>
    <col min="3718" max="3729" width="10" style="5" customWidth="1"/>
    <col min="3730" max="3730" width="13.125" style="5" customWidth="1"/>
    <col min="3731" max="3742" width="10" style="5" customWidth="1"/>
    <col min="3743" max="3743" width="13.125" style="5" customWidth="1"/>
    <col min="3744" max="3755" width="10" style="5" customWidth="1"/>
    <col min="3756" max="3756" width="13.125" style="5" customWidth="1"/>
    <col min="3757" max="3768" width="10" style="5" customWidth="1"/>
    <col min="3769" max="3769" width="13.125" style="5" customWidth="1"/>
    <col min="3770" max="3781" width="10" style="5" customWidth="1"/>
    <col min="3782" max="3782" width="13.125" style="5" customWidth="1"/>
    <col min="3783" max="3794" width="10" style="5" customWidth="1"/>
    <col min="3795" max="3795" width="13.125" style="5" customWidth="1"/>
    <col min="3796" max="3797" width="11" style="5" customWidth="1"/>
    <col min="3798" max="3798" width="11.125" style="5" customWidth="1"/>
    <col min="3799" max="3800" width="11" style="5" customWidth="1"/>
    <col min="3801" max="3801" width="11.125" style="5" customWidth="1"/>
    <col min="3802" max="3803" width="12.25" style="5" customWidth="1"/>
    <col min="3804" max="3804" width="11.125" style="5" customWidth="1"/>
    <col min="3805" max="3807" width="12.375" style="5" customWidth="1"/>
    <col min="3808" max="3808" width="13.125" style="5" customWidth="1"/>
    <col min="3809" max="3811" width="12.375" style="5" customWidth="1"/>
    <col min="3812" max="3820" width="12.5" style="5" customWidth="1"/>
    <col min="3821" max="3821" width="13.125" style="5" customWidth="1"/>
    <col min="3822" max="3833" width="12.375" style="5" bestFit="1" customWidth="1"/>
    <col min="3834" max="3834" width="13.125" style="5" customWidth="1"/>
    <col min="3835" max="3835" width="12.375" style="5" bestFit="1" customWidth="1"/>
    <col min="3836" max="3839" width="9" style="5"/>
    <col min="3840" max="3840" width="16.875" style="5" customWidth="1"/>
    <col min="3841" max="3841" width="15.5" style="5" customWidth="1"/>
    <col min="3842" max="3856" width="12.125" style="5" customWidth="1"/>
    <col min="3857" max="3868" width="10.5" style="5" customWidth="1"/>
    <col min="3869" max="3869" width="12" style="5" customWidth="1"/>
    <col min="3870" max="3874" width="10.5" style="5" customWidth="1"/>
    <col min="3875" max="3881" width="10" style="5" customWidth="1"/>
    <col min="3882" max="3882" width="12.5" style="5" customWidth="1"/>
    <col min="3883" max="3894" width="10" style="5" customWidth="1"/>
    <col min="3895" max="3895" width="12.5" style="5" customWidth="1"/>
    <col min="3896" max="3907" width="10" style="5" customWidth="1"/>
    <col min="3908" max="3908" width="12.5" style="5" customWidth="1"/>
    <col min="3909" max="3909" width="10" style="5" customWidth="1"/>
    <col min="3910" max="3910" width="12" style="5" customWidth="1"/>
    <col min="3911" max="3920" width="10" style="5" customWidth="1"/>
    <col min="3921" max="3921" width="12.5" style="5" customWidth="1"/>
    <col min="3922" max="3933" width="10" style="5" customWidth="1"/>
    <col min="3934" max="3934" width="12.5" style="5" customWidth="1"/>
    <col min="3935" max="3946" width="10" style="5" customWidth="1"/>
    <col min="3947" max="3947" width="12.5" style="5" customWidth="1"/>
    <col min="3948" max="3959" width="10" style="5" customWidth="1"/>
    <col min="3960" max="3960" width="12.5" style="5" customWidth="1"/>
    <col min="3961" max="3972" width="10" style="5" customWidth="1"/>
    <col min="3973" max="3973" width="13.125" style="5" customWidth="1"/>
    <col min="3974" max="3985" width="10" style="5" customWidth="1"/>
    <col min="3986" max="3986" width="13.125" style="5" customWidth="1"/>
    <col min="3987" max="3998" width="10" style="5" customWidth="1"/>
    <col min="3999" max="3999" width="13.125" style="5" customWidth="1"/>
    <col min="4000" max="4011" width="10" style="5" customWidth="1"/>
    <col min="4012" max="4012" width="13.125" style="5" customWidth="1"/>
    <col min="4013" max="4024" width="10" style="5" customWidth="1"/>
    <col min="4025" max="4025" width="13.125" style="5" customWidth="1"/>
    <col min="4026" max="4037" width="10" style="5" customWidth="1"/>
    <col min="4038" max="4038" width="13.125" style="5" customWidth="1"/>
    <col min="4039" max="4050" width="10" style="5" customWidth="1"/>
    <col min="4051" max="4051" width="13.125" style="5" customWidth="1"/>
    <col min="4052" max="4053" width="11" style="5" customWidth="1"/>
    <col min="4054" max="4054" width="11.125" style="5" customWidth="1"/>
    <col min="4055" max="4056" width="11" style="5" customWidth="1"/>
    <col min="4057" max="4057" width="11.125" style="5" customWidth="1"/>
    <col min="4058" max="4059" width="12.25" style="5" customWidth="1"/>
    <col min="4060" max="4060" width="11.125" style="5" customWidth="1"/>
    <col min="4061" max="4063" width="12.375" style="5" customWidth="1"/>
    <col min="4064" max="4064" width="13.125" style="5" customWidth="1"/>
    <col min="4065" max="4067" width="12.375" style="5" customWidth="1"/>
    <col min="4068" max="4076" width="12.5" style="5" customWidth="1"/>
    <col min="4077" max="4077" width="13.125" style="5" customWidth="1"/>
    <col min="4078" max="4089" width="12.375" style="5" bestFit="1" customWidth="1"/>
    <col min="4090" max="4090" width="13.125" style="5" customWidth="1"/>
    <col min="4091" max="4091" width="12.375" style="5" bestFit="1" customWidth="1"/>
    <col min="4092" max="4095" width="9" style="5"/>
    <col min="4096" max="4096" width="16.875" style="5" customWidth="1"/>
    <col min="4097" max="4097" width="15.5" style="5" customWidth="1"/>
    <col min="4098" max="4112" width="12.125" style="5" customWidth="1"/>
    <col min="4113" max="4124" width="10.5" style="5" customWidth="1"/>
    <col min="4125" max="4125" width="12" style="5" customWidth="1"/>
    <col min="4126" max="4130" width="10.5" style="5" customWidth="1"/>
    <col min="4131" max="4137" width="10" style="5" customWidth="1"/>
    <col min="4138" max="4138" width="12.5" style="5" customWidth="1"/>
    <col min="4139" max="4150" width="10" style="5" customWidth="1"/>
    <col min="4151" max="4151" width="12.5" style="5" customWidth="1"/>
    <col min="4152" max="4163" width="10" style="5" customWidth="1"/>
    <col min="4164" max="4164" width="12.5" style="5" customWidth="1"/>
    <col min="4165" max="4165" width="10" style="5" customWidth="1"/>
    <col min="4166" max="4166" width="12" style="5" customWidth="1"/>
    <col min="4167" max="4176" width="10" style="5" customWidth="1"/>
    <col min="4177" max="4177" width="12.5" style="5" customWidth="1"/>
    <col min="4178" max="4189" width="10" style="5" customWidth="1"/>
    <col min="4190" max="4190" width="12.5" style="5" customWidth="1"/>
    <col min="4191" max="4202" width="10" style="5" customWidth="1"/>
    <col min="4203" max="4203" width="12.5" style="5" customWidth="1"/>
    <col min="4204" max="4215" width="10" style="5" customWidth="1"/>
    <col min="4216" max="4216" width="12.5" style="5" customWidth="1"/>
    <col min="4217" max="4228" width="10" style="5" customWidth="1"/>
    <col min="4229" max="4229" width="13.125" style="5" customWidth="1"/>
    <col min="4230" max="4241" width="10" style="5" customWidth="1"/>
    <col min="4242" max="4242" width="13.125" style="5" customWidth="1"/>
    <col min="4243" max="4254" width="10" style="5" customWidth="1"/>
    <col min="4255" max="4255" width="13.125" style="5" customWidth="1"/>
    <col min="4256" max="4267" width="10" style="5" customWidth="1"/>
    <col min="4268" max="4268" width="13.125" style="5" customWidth="1"/>
    <col min="4269" max="4280" width="10" style="5" customWidth="1"/>
    <col min="4281" max="4281" width="13.125" style="5" customWidth="1"/>
    <col min="4282" max="4293" width="10" style="5" customWidth="1"/>
    <col min="4294" max="4294" width="13.125" style="5" customWidth="1"/>
    <col min="4295" max="4306" width="10" style="5" customWidth="1"/>
    <col min="4307" max="4307" width="13.125" style="5" customWidth="1"/>
    <col min="4308" max="4309" width="11" style="5" customWidth="1"/>
    <col min="4310" max="4310" width="11.125" style="5" customWidth="1"/>
    <col min="4311" max="4312" width="11" style="5" customWidth="1"/>
    <col min="4313" max="4313" width="11.125" style="5" customWidth="1"/>
    <col min="4314" max="4315" width="12.25" style="5" customWidth="1"/>
    <col min="4316" max="4316" width="11.125" style="5" customWidth="1"/>
    <col min="4317" max="4319" width="12.375" style="5" customWidth="1"/>
    <col min="4320" max="4320" width="13.125" style="5" customWidth="1"/>
    <col min="4321" max="4323" width="12.375" style="5" customWidth="1"/>
    <col min="4324" max="4332" width="12.5" style="5" customWidth="1"/>
    <col min="4333" max="4333" width="13.125" style="5" customWidth="1"/>
    <col min="4334" max="4345" width="12.375" style="5" bestFit="1" customWidth="1"/>
    <col min="4346" max="4346" width="13.125" style="5" customWidth="1"/>
    <col min="4347" max="4347" width="12.375" style="5" bestFit="1" customWidth="1"/>
    <col min="4348" max="4351" width="9" style="5"/>
    <col min="4352" max="4352" width="16.875" style="5" customWidth="1"/>
    <col min="4353" max="4353" width="15.5" style="5" customWidth="1"/>
    <col min="4354" max="4368" width="12.125" style="5" customWidth="1"/>
    <col min="4369" max="4380" width="10.5" style="5" customWidth="1"/>
    <col min="4381" max="4381" width="12" style="5" customWidth="1"/>
    <col min="4382" max="4386" width="10.5" style="5" customWidth="1"/>
    <col min="4387" max="4393" width="10" style="5" customWidth="1"/>
    <col min="4394" max="4394" width="12.5" style="5" customWidth="1"/>
    <col min="4395" max="4406" width="10" style="5" customWidth="1"/>
    <col min="4407" max="4407" width="12.5" style="5" customWidth="1"/>
    <col min="4408" max="4419" width="10" style="5" customWidth="1"/>
    <col min="4420" max="4420" width="12.5" style="5" customWidth="1"/>
    <col min="4421" max="4421" width="10" style="5" customWidth="1"/>
    <col min="4422" max="4422" width="12" style="5" customWidth="1"/>
    <col min="4423" max="4432" width="10" style="5" customWidth="1"/>
    <col min="4433" max="4433" width="12.5" style="5" customWidth="1"/>
    <col min="4434" max="4445" width="10" style="5" customWidth="1"/>
    <col min="4446" max="4446" width="12.5" style="5" customWidth="1"/>
    <col min="4447" max="4458" width="10" style="5" customWidth="1"/>
    <col min="4459" max="4459" width="12.5" style="5" customWidth="1"/>
    <col min="4460" max="4471" width="10" style="5" customWidth="1"/>
    <col min="4472" max="4472" width="12.5" style="5" customWidth="1"/>
    <col min="4473" max="4484" width="10" style="5" customWidth="1"/>
    <col min="4485" max="4485" width="13.125" style="5" customWidth="1"/>
    <col min="4486" max="4497" width="10" style="5" customWidth="1"/>
    <col min="4498" max="4498" width="13.125" style="5" customWidth="1"/>
    <col min="4499" max="4510" width="10" style="5" customWidth="1"/>
    <col min="4511" max="4511" width="13.125" style="5" customWidth="1"/>
    <col min="4512" max="4523" width="10" style="5" customWidth="1"/>
    <col min="4524" max="4524" width="13.125" style="5" customWidth="1"/>
    <col min="4525" max="4536" width="10" style="5" customWidth="1"/>
    <col min="4537" max="4537" width="13.125" style="5" customWidth="1"/>
    <col min="4538" max="4549" width="10" style="5" customWidth="1"/>
    <col min="4550" max="4550" width="13.125" style="5" customWidth="1"/>
    <col min="4551" max="4562" width="10" style="5" customWidth="1"/>
    <col min="4563" max="4563" width="13.125" style="5" customWidth="1"/>
    <col min="4564" max="4565" width="11" style="5" customWidth="1"/>
    <col min="4566" max="4566" width="11.125" style="5" customWidth="1"/>
    <col min="4567" max="4568" width="11" style="5" customWidth="1"/>
    <col min="4569" max="4569" width="11.125" style="5" customWidth="1"/>
    <col min="4570" max="4571" width="12.25" style="5" customWidth="1"/>
    <col min="4572" max="4572" width="11.125" style="5" customWidth="1"/>
    <col min="4573" max="4575" width="12.375" style="5" customWidth="1"/>
    <col min="4576" max="4576" width="13.125" style="5" customWidth="1"/>
    <col min="4577" max="4579" width="12.375" style="5" customWidth="1"/>
    <col min="4580" max="4588" width="12.5" style="5" customWidth="1"/>
    <col min="4589" max="4589" width="13.125" style="5" customWidth="1"/>
    <col min="4590" max="4601" width="12.375" style="5" bestFit="1" customWidth="1"/>
    <col min="4602" max="4602" width="13.125" style="5" customWidth="1"/>
    <col min="4603" max="4603" width="12.375" style="5" bestFit="1" customWidth="1"/>
    <col min="4604" max="4607" width="9" style="5"/>
    <col min="4608" max="4608" width="16.875" style="5" customWidth="1"/>
    <col min="4609" max="4609" width="15.5" style="5" customWidth="1"/>
    <col min="4610" max="4624" width="12.125" style="5" customWidth="1"/>
    <col min="4625" max="4636" width="10.5" style="5" customWidth="1"/>
    <col min="4637" max="4637" width="12" style="5" customWidth="1"/>
    <col min="4638" max="4642" width="10.5" style="5" customWidth="1"/>
    <col min="4643" max="4649" width="10" style="5" customWidth="1"/>
    <col min="4650" max="4650" width="12.5" style="5" customWidth="1"/>
    <col min="4651" max="4662" width="10" style="5" customWidth="1"/>
    <col min="4663" max="4663" width="12.5" style="5" customWidth="1"/>
    <col min="4664" max="4675" width="10" style="5" customWidth="1"/>
    <col min="4676" max="4676" width="12.5" style="5" customWidth="1"/>
    <col min="4677" max="4677" width="10" style="5" customWidth="1"/>
    <col min="4678" max="4678" width="12" style="5" customWidth="1"/>
    <col min="4679" max="4688" width="10" style="5" customWidth="1"/>
    <col min="4689" max="4689" width="12.5" style="5" customWidth="1"/>
    <col min="4690" max="4701" width="10" style="5" customWidth="1"/>
    <col min="4702" max="4702" width="12.5" style="5" customWidth="1"/>
    <col min="4703" max="4714" width="10" style="5" customWidth="1"/>
    <col min="4715" max="4715" width="12.5" style="5" customWidth="1"/>
    <col min="4716" max="4727" width="10" style="5" customWidth="1"/>
    <col min="4728" max="4728" width="12.5" style="5" customWidth="1"/>
    <col min="4729" max="4740" width="10" style="5" customWidth="1"/>
    <col min="4741" max="4741" width="13.125" style="5" customWidth="1"/>
    <col min="4742" max="4753" width="10" style="5" customWidth="1"/>
    <col min="4754" max="4754" width="13.125" style="5" customWidth="1"/>
    <col min="4755" max="4766" width="10" style="5" customWidth="1"/>
    <col min="4767" max="4767" width="13.125" style="5" customWidth="1"/>
    <col min="4768" max="4779" width="10" style="5" customWidth="1"/>
    <col min="4780" max="4780" width="13.125" style="5" customWidth="1"/>
    <col min="4781" max="4792" width="10" style="5" customWidth="1"/>
    <col min="4793" max="4793" width="13.125" style="5" customWidth="1"/>
    <col min="4794" max="4805" width="10" style="5" customWidth="1"/>
    <col min="4806" max="4806" width="13.125" style="5" customWidth="1"/>
    <col min="4807" max="4818" width="10" style="5" customWidth="1"/>
    <col min="4819" max="4819" width="13.125" style="5" customWidth="1"/>
    <col min="4820" max="4821" width="11" style="5" customWidth="1"/>
    <col min="4822" max="4822" width="11.125" style="5" customWidth="1"/>
    <col min="4823" max="4824" width="11" style="5" customWidth="1"/>
    <col min="4825" max="4825" width="11.125" style="5" customWidth="1"/>
    <col min="4826" max="4827" width="12.25" style="5" customWidth="1"/>
    <col min="4828" max="4828" width="11.125" style="5" customWidth="1"/>
    <col min="4829" max="4831" width="12.375" style="5" customWidth="1"/>
    <col min="4832" max="4832" width="13.125" style="5" customWidth="1"/>
    <col min="4833" max="4835" width="12.375" style="5" customWidth="1"/>
    <col min="4836" max="4844" width="12.5" style="5" customWidth="1"/>
    <col min="4845" max="4845" width="13.125" style="5" customWidth="1"/>
    <col min="4846" max="4857" width="12.375" style="5" bestFit="1" customWidth="1"/>
    <col min="4858" max="4858" width="13.125" style="5" customWidth="1"/>
    <col min="4859" max="4859" width="12.375" style="5" bestFit="1" customWidth="1"/>
    <col min="4860" max="4863" width="9" style="5"/>
    <col min="4864" max="4864" width="16.875" style="5" customWidth="1"/>
    <col min="4865" max="4865" width="15.5" style="5" customWidth="1"/>
    <col min="4866" max="4880" width="12.125" style="5" customWidth="1"/>
    <col min="4881" max="4892" width="10.5" style="5" customWidth="1"/>
    <col min="4893" max="4893" width="12" style="5" customWidth="1"/>
    <col min="4894" max="4898" width="10.5" style="5" customWidth="1"/>
    <col min="4899" max="4905" width="10" style="5" customWidth="1"/>
    <col min="4906" max="4906" width="12.5" style="5" customWidth="1"/>
    <col min="4907" max="4918" width="10" style="5" customWidth="1"/>
    <col min="4919" max="4919" width="12.5" style="5" customWidth="1"/>
    <col min="4920" max="4931" width="10" style="5" customWidth="1"/>
    <col min="4932" max="4932" width="12.5" style="5" customWidth="1"/>
    <col min="4933" max="4933" width="10" style="5" customWidth="1"/>
    <col min="4934" max="4934" width="12" style="5" customWidth="1"/>
    <col min="4935" max="4944" width="10" style="5" customWidth="1"/>
    <col min="4945" max="4945" width="12.5" style="5" customWidth="1"/>
    <col min="4946" max="4957" width="10" style="5" customWidth="1"/>
    <col min="4958" max="4958" width="12.5" style="5" customWidth="1"/>
    <col min="4959" max="4970" width="10" style="5" customWidth="1"/>
    <col min="4971" max="4971" width="12.5" style="5" customWidth="1"/>
    <col min="4972" max="4983" width="10" style="5" customWidth="1"/>
    <col min="4984" max="4984" width="12.5" style="5" customWidth="1"/>
    <col min="4985" max="4996" width="10" style="5" customWidth="1"/>
    <col min="4997" max="4997" width="13.125" style="5" customWidth="1"/>
    <col min="4998" max="5009" width="10" style="5" customWidth="1"/>
    <col min="5010" max="5010" width="13.125" style="5" customWidth="1"/>
    <col min="5011" max="5022" width="10" style="5" customWidth="1"/>
    <col min="5023" max="5023" width="13.125" style="5" customWidth="1"/>
    <col min="5024" max="5035" width="10" style="5" customWidth="1"/>
    <col min="5036" max="5036" width="13.125" style="5" customWidth="1"/>
    <col min="5037" max="5048" width="10" style="5" customWidth="1"/>
    <col min="5049" max="5049" width="13.125" style="5" customWidth="1"/>
    <col min="5050" max="5061" width="10" style="5" customWidth="1"/>
    <col min="5062" max="5062" width="13.125" style="5" customWidth="1"/>
    <col min="5063" max="5074" width="10" style="5" customWidth="1"/>
    <col min="5075" max="5075" width="13.125" style="5" customWidth="1"/>
    <col min="5076" max="5077" width="11" style="5" customWidth="1"/>
    <col min="5078" max="5078" width="11.125" style="5" customWidth="1"/>
    <col min="5079" max="5080" width="11" style="5" customWidth="1"/>
    <col min="5081" max="5081" width="11.125" style="5" customWidth="1"/>
    <col min="5082" max="5083" width="12.25" style="5" customWidth="1"/>
    <col min="5084" max="5084" width="11.125" style="5" customWidth="1"/>
    <col min="5085" max="5087" width="12.375" style="5" customWidth="1"/>
    <col min="5088" max="5088" width="13.125" style="5" customWidth="1"/>
    <col min="5089" max="5091" width="12.375" style="5" customWidth="1"/>
    <col min="5092" max="5100" width="12.5" style="5" customWidth="1"/>
    <col min="5101" max="5101" width="13.125" style="5" customWidth="1"/>
    <col min="5102" max="5113" width="12.375" style="5" bestFit="1" customWidth="1"/>
    <col min="5114" max="5114" width="13.125" style="5" customWidth="1"/>
    <col min="5115" max="5115" width="12.375" style="5" bestFit="1" customWidth="1"/>
    <col min="5116" max="5119" width="9" style="5"/>
    <col min="5120" max="5120" width="16.875" style="5" customWidth="1"/>
    <col min="5121" max="5121" width="15.5" style="5" customWidth="1"/>
    <col min="5122" max="5136" width="12.125" style="5" customWidth="1"/>
    <col min="5137" max="5148" width="10.5" style="5" customWidth="1"/>
    <col min="5149" max="5149" width="12" style="5" customWidth="1"/>
    <col min="5150" max="5154" width="10.5" style="5" customWidth="1"/>
    <col min="5155" max="5161" width="10" style="5" customWidth="1"/>
    <col min="5162" max="5162" width="12.5" style="5" customWidth="1"/>
    <col min="5163" max="5174" width="10" style="5" customWidth="1"/>
    <col min="5175" max="5175" width="12.5" style="5" customWidth="1"/>
    <col min="5176" max="5187" width="10" style="5" customWidth="1"/>
    <col min="5188" max="5188" width="12.5" style="5" customWidth="1"/>
    <col min="5189" max="5189" width="10" style="5" customWidth="1"/>
    <col min="5190" max="5190" width="12" style="5" customWidth="1"/>
    <col min="5191" max="5200" width="10" style="5" customWidth="1"/>
    <col min="5201" max="5201" width="12.5" style="5" customWidth="1"/>
    <col min="5202" max="5213" width="10" style="5" customWidth="1"/>
    <col min="5214" max="5214" width="12.5" style="5" customWidth="1"/>
    <col min="5215" max="5226" width="10" style="5" customWidth="1"/>
    <col min="5227" max="5227" width="12.5" style="5" customWidth="1"/>
    <col min="5228" max="5239" width="10" style="5" customWidth="1"/>
    <col min="5240" max="5240" width="12.5" style="5" customWidth="1"/>
    <col min="5241" max="5252" width="10" style="5" customWidth="1"/>
    <col min="5253" max="5253" width="13.125" style="5" customWidth="1"/>
    <col min="5254" max="5265" width="10" style="5" customWidth="1"/>
    <col min="5266" max="5266" width="13.125" style="5" customWidth="1"/>
    <col min="5267" max="5278" width="10" style="5" customWidth="1"/>
    <col min="5279" max="5279" width="13.125" style="5" customWidth="1"/>
    <col min="5280" max="5291" width="10" style="5" customWidth="1"/>
    <col min="5292" max="5292" width="13.125" style="5" customWidth="1"/>
    <col min="5293" max="5304" width="10" style="5" customWidth="1"/>
    <col min="5305" max="5305" width="13.125" style="5" customWidth="1"/>
    <col min="5306" max="5317" width="10" style="5" customWidth="1"/>
    <col min="5318" max="5318" width="13.125" style="5" customWidth="1"/>
    <col min="5319" max="5330" width="10" style="5" customWidth="1"/>
    <col min="5331" max="5331" width="13.125" style="5" customWidth="1"/>
    <col min="5332" max="5333" width="11" style="5" customWidth="1"/>
    <col min="5334" max="5334" width="11.125" style="5" customWidth="1"/>
    <col min="5335" max="5336" width="11" style="5" customWidth="1"/>
    <col min="5337" max="5337" width="11.125" style="5" customWidth="1"/>
    <col min="5338" max="5339" width="12.25" style="5" customWidth="1"/>
    <col min="5340" max="5340" width="11.125" style="5" customWidth="1"/>
    <col min="5341" max="5343" width="12.375" style="5" customWidth="1"/>
    <col min="5344" max="5344" width="13.125" style="5" customWidth="1"/>
    <col min="5345" max="5347" width="12.375" style="5" customWidth="1"/>
    <col min="5348" max="5356" width="12.5" style="5" customWidth="1"/>
    <col min="5357" max="5357" width="13.125" style="5" customWidth="1"/>
    <col min="5358" max="5369" width="12.375" style="5" bestFit="1" customWidth="1"/>
    <col min="5370" max="5370" width="13.125" style="5" customWidth="1"/>
    <col min="5371" max="5371" width="12.375" style="5" bestFit="1" customWidth="1"/>
    <col min="5372" max="5375" width="9" style="5"/>
    <col min="5376" max="5376" width="16.875" style="5" customWidth="1"/>
    <col min="5377" max="5377" width="15.5" style="5" customWidth="1"/>
    <col min="5378" max="5392" width="12.125" style="5" customWidth="1"/>
    <col min="5393" max="5404" width="10.5" style="5" customWidth="1"/>
    <col min="5405" max="5405" width="12" style="5" customWidth="1"/>
    <col min="5406" max="5410" width="10.5" style="5" customWidth="1"/>
    <col min="5411" max="5417" width="10" style="5" customWidth="1"/>
    <col min="5418" max="5418" width="12.5" style="5" customWidth="1"/>
    <col min="5419" max="5430" width="10" style="5" customWidth="1"/>
    <col min="5431" max="5431" width="12.5" style="5" customWidth="1"/>
    <col min="5432" max="5443" width="10" style="5" customWidth="1"/>
    <col min="5444" max="5444" width="12.5" style="5" customWidth="1"/>
    <col min="5445" max="5445" width="10" style="5" customWidth="1"/>
    <col min="5446" max="5446" width="12" style="5" customWidth="1"/>
    <col min="5447" max="5456" width="10" style="5" customWidth="1"/>
    <col min="5457" max="5457" width="12.5" style="5" customWidth="1"/>
    <col min="5458" max="5469" width="10" style="5" customWidth="1"/>
    <col min="5470" max="5470" width="12.5" style="5" customWidth="1"/>
    <col min="5471" max="5482" width="10" style="5" customWidth="1"/>
    <col min="5483" max="5483" width="12.5" style="5" customWidth="1"/>
    <col min="5484" max="5495" width="10" style="5" customWidth="1"/>
    <col min="5496" max="5496" width="12.5" style="5" customWidth="1"/>
    <col min="5497" max="5508" width="10" style="5" customWidth="1"/>
    <col min="5509" max="5509" width="13.125" style="5" customWidth="1"/>
    <col min="5510" max="5521" width="10" style="5" customWidth="1"/>
    <col min="5522" max="5522" width="13.125" style="5" customWidth="1"/>
    <col min="5523" max="5534" width="10" style="5" customWidth="1"/>
    <col min="5535" max="5535" width="13.125" style="5" customWidth="1"/>
    <col min="5536" max="5547" width="10" style="5" customWidth="1"/>
    <col min="5548" max="5548" width="13.125" style="5" customWidth="1"/>
    <col min="5549" max="5560" width="10" style="5" customWidth="1"/>
    <col min="5561" max="5561" width="13.125" style="5" customWidth="1"/>
    <col min="5562" max="5573" width="10" style="5" customWidth="1"/>
    <col min="5574" max="5574" width="13.125" style="5" customWidth="1"/>
    <col min="5575" max="5586" width="10" style="5" customWidth="1"/>
    <col min="5587" max="5587" width="13.125" style="5" customWidth="1"/>
    <col min="5588" max="5589" width="11" style="5" customWidth="1"/>
    <col min="5590" max="5590" width="11.125" style="5" customWidth="1"/>
    <col min="5591" max="5592" width="11" style="5" customWidth="1"/>
    <col min="5593" max="5593" width="11.125" style="5" customWidth="1"/>
    <col min="5594" max="5595" width="12.25" style="5" customWidth="1"/>
    <col min="5596" max="5596" width="11.125" style="5" customWidth="1"/>
    <col min="5597" max="5599" width="12.375" style="5" customWidth="1"/>
    <col min="5600" max="5600" width="13.125" style="5" customWidth="1"/>
    <col min="5601" max="5603" width="12.375" style="5" customWidth="1"/>
    <col min="5604" max="5612" width="12.5" style="5" customWidth="1"/>
    <col min="5613" max="5613" width="13.125" style="5" customWidth="1"/>
    <col min="5614" max="5625" width="12.375" style="5" bestFit="1" customWidth="1"/>
    <col min="5626" max="5626" width="13.125" style="5" customWidth="1"/>
    <col min="5627" max="5627" width="12.375" style="5" bestFit="1" customWidth="1"/>
    <col min="5628" max="5631" width="9" style="5"/>
    <col min="5632" max="5632" width="16.875" style="5" customWidth="1"/>
    <col min="5633" max="5633" width="15.5" style="5" customWidth="1"/>
    <col min="5634" max="5648" width="12.125" style="5" customWidth="1"/>
    <col min="5649" max="5660" width="10.5" style="5" customWidth="1"/>
    <col min="5661" max="5661" width="12" style="5" customWidth="1"/>
    <col min="5662" max="5666" width="10.5" style="5" customWidth="1"/>
    <col min="5667" max="5673" width="10" style="5" customWidth="1"/>
    <col min="5674" max="5674" width="12.5" style="5" customWidth="1"/>
    <col min="5675" max="5686" width="10" style="5" customWidth="1"/>
    <col min="5687" max="5687" width="12.5" style="5" customWidth="1"/>
    <col min="5688" max="5699" width="10" style="5" customWidth="1"/>
    <col min="5700" max="5700" width="12.5" style="5" customWidth="1"/>
    <col min="5701" max="5701" width="10" style="5" customWidth="1"/>
    <col min="5702" max="5702" width="12" style="5" customWidth="1"/>
    <col min="5703" max="5712" width="10" style="5" customWidth="1"/>
    <col min="5713" max="5713" width="12.5" style="5" customWidth="1"/>
    <col min="5714" max="5725" width="10" style="5" customWidth="1"/>
    <col min="5726" max="5726" width="12.5" style="5" customWidth="1"/>
    <col min="5727" max="5738" width="10" style="5" customWidth="1"/>
    <col min="5739" max="5739" width="12.5" style="5" customWidth="1"/>
    <col min="5740" max="5751" width="10" style="5" customWidth="1"/>
    <col min="5752" max="5752" width="12.5" style="5" customWidth="1"/>
    <col min="5753" max="5764" width="10" style="5" customWidth="1"/>
    <col min="5765" max="5765" width="13.125" style="5" customWidth="1"/>
    <col min="5766" max="5777" width="10" style="5" customWidth="1"/>
    <col min="5778" max="5778" width="13.125" style="5" customWidth="1"/>
    <col min="5779" max="5790" width="10" style="5" customWidth="1"/>
    <col min="5791" max="5791" width="13.125" style="5" customWidth="1"/>
    <col min="5792" max="5803" width="10" style="5" customWidth="1"/>
    <col min="5804" max="5804" width="13.125" style="5" customWidth="1"/>
    <col min="5805" max="5816" width="10" style="5" customWidth="1"/>
    <col min="5817" max="5817" width="13.125" style="5" customWidth="1"/>
    <col min="5818" max="5829" width="10" style="5" customWidth="1"/>
    <col min="5830" max="5830" width="13.125" style="5" customWidth="1"/>
    <col min="5831" max="5842" width="10" style="5" customWidth="1"/>
    <col min="5843" max="5843" width="13.125" style="5" customWidth="1"/>
    <col min="5844" max="5845" width="11" style="5" customWidth="1"/>
    <col min="5846" max="5846" width="11.125" style="5" customWidth="1"/>
    <col min="5847" max="5848" width="11" style="5" customWidth="1"/>
    <col min="5849" max="5849" width="11.125" style="5" customWidth="1"/>
    <col min="5850" max="5851" width="12.25" style="5" customWidth="1"/>
    <col min="5852" max="5852" width="11.125" style="5" customWidth="1"/>
    <col min="5853" max="5855" width="12.375" style="5" customWidth="1"/>
    <col min="5856" max="5856" width="13.125" style="5" customWidth="1"/>
    <col min="5857" max="5859" width="12.375" style="5" customWidth="1"/>
    <col min="5860" max="5868" width="12.5" style="5" customWidth="1"/>
    <col min="5869" max="5869" width="13.125" style="5" customWidth="1"/>
    <col min="5870" max="5881" width="12.375" style="5" bestFit="1" customWidth="1"/>
    <col min="5882" max="5882" width="13.125" style="5" customWidth="1"/>
    <col min="5883" max="5883" width="12.375" style="5" bestFit="1" customWidth="1"/>
    <col min="5884" max="5887" width="9" style="5"/>
    <col min="5888" max="5888" width="16.875" style="5" customWidth="1"/>
    <col min="5889" max="5889" width="15.5" style="5" customWidth="1"/>
    <col min="5890" max="5904" width="12.125" style="5" customWidth="1"/>
    <col min="5905" max="5916" width="10.5" style="5" customWidth="1"/>
    <col min="5917" max="5917" width="12" style="5" customWidth="1"/>
    <col min="5918" max="5922" width="10.5" style="5" customWidth="1"/>
    <col min="5923" max="5929" width="10" style="5" customWidth="1"/>
    <col min="5930" max="5930" width="12.5" style="5" customWidth="1"/>
    <col min="5931" max="5942" width="10" style="5" customWidth="1"/>
    <col min="5943" max="5943" width="12.5" style="5" customWidth="1"/>
    <col min="5944" max="5955" width="10" style="5" customWidth="1"/>
    <col min="5956" max="5956" width="12.5" style="5" customWidth="1"/>
    <col min="5957" max="5957" width="10" style="5" customWidth="1"/>
    <col min="5958" max="5958" width="12" style="5" customWidth="1"/>
    <col min="5959" max="5968" width="10" style="5" customWidth="1"/>
    <col min="5969" max="5969" width="12.5" style="5" customWidth="1"/>
    <col min="5970" max="5981" width="10" style="5" customWidth="1"/>
    <col min="5982" max="5982" width="12.5" style="5" customWidth="1"/>
    <col min="5983" max="5994" width="10" style="5" customWidth="1"/>
    <col min="5995" max="5995" width="12.5" style="5" customWidth="1"/>
    <col min="5996" max="6007" width="10" style="5" customWidth="1"/>
    <col min="6008" max="6008" width="12.5" style="5" customWidth="1"/>
    <col min="6009" max="6020" width="10" style="5" customWidth="1"/>
    <col min="6021" max="6021" width="13.125" style="5" customWidth="1"/>
    <col min="6022" max="6033" width="10" style="5" customWidth="1"/>
    <col min="6034" max="6034" width="13.125" style="5" customWidth="1"/>
    <col min="6035" max="6046" width="10" style="5" customWidth="1"/>
    <col min="6047" max="6047" width="13.125" style="5" customWidth="1"/>
    <col min="6048" max="6059" width="10" style="5" customWidth="1"/>
    <col min="6060" max="6060" width="13.125" style="5" customWidth="1"/>
    <col min="6061" max="6072" width="10" style="5" customWidth="1"/>
    <col min="6073" max="6073" width="13.125" style="5" customWidth="1"/>
    <col min="6074" max="6085" width="10" style="5" customWidth="1"/>
    <col min="6086" max="6086" width="13.125" style="5" customWidth="1"/>
    <col min="6087" max="6098" width="10" style="5" customWidth="1"/>
    <col min="6099" max="6099" width="13.125" style="5" customWidth="1"/>
    <col min="6100" max="6101" width="11" style="5" customWidth="1"/>
    <col min="6102" max="6102" width="11.125" style="5" customWidth="1"/>
    <col min="6103" max="6104" width="11" style="5" customWidth="1"/>
    <col min="6105" max="6105" width="11.125" style="5" customWidth="1"/>
    <col min="6106" max="6107" width="12.25" style="5" customWidth="1"/>
    <col min="6108" max="6108" width="11.125" style="5" customWidth="1"/>
    <col min="6109" max="6111" width="12.375" style="5" customWidth="1"/>
    <col min="6112" max="6112" width="13.125" style="5" customWidth="1"/>
    <col min="6113" max="6115" width="12.375" style="5" customWidth="1"/>
    <col min="6116" max="6124" width="12.5" style="5" customWidth="1"/>
    <col min="6125" max="6125" width="13.125" style="5" customWidth="1"/>
    <col min="6126" max="6137" width="12.375" style="5" bestFit="1" customWidth="1"/>
    <col min="6138" max="6138" width="13.125" style="5" customWidth="1"/>
    <col min="6139" max="6139" width="12.375" style="5" bestFit="1" customWidth="1"/>
    <col min="6140" max="6143" width="9" style="5"/>
    <col min="6144" max="6144" width="16.875" style="5" customWidth="1"/>
    <col min="6145" max="6145" width="15.5" style="5" customWidth="1"/>
    <col min="6146" max="6160" width="12.125" style="5" customWidth="1"/>
    <col min="6161" max="6172" width="10.5" style="5" customWidth="1"/>
    <col min="6173" max="6173" width="12" style="5" customWidth="1"/>
    <col min="6174" max="6178" width="10.5" style="5" customWidth="1"/>
    <col min="6179" max="6185" width="10" style="5" customWidth="1"/>
    <col min="6186" max="6186" width="12.5" style="5" customWidth="1"/>
    <col min="6187" max="6198" width="10" style="5" customWidth="1"/>
    <col min="6199" max="6199" width="12.5" style="5" customWidth="1"/>
    <col min="6200" max="6211" width="10" style="5" customWidth="1"/>
    <col min="6212" max="6212" width="12.5" style="5" customWidth="1"/>
    <col min="6213" max="6213" width="10" style="5" customWidth="1"/>
    <col min="6214" max="6214" width="12" style="5" customWidth="1"/>
    <col min="6215" max="6224" width="10" style="5" customWidth="1"/>
    <col min="6225" max="6225" width="12.5" style="5" customWidth="1"/>
    <col min="6226" max="6237" width="10" style="5" customWidth="1"/>
    <col min="6238" max="6238" width="12.5" style="5" customWidth="1"/>
    <col min="6239" max="6250" width="10" style="5" customWidth="1"/>
    <col min="6251" max="6251" width="12.5" style="5" customWidth="1"/>
    <col min="6252" max="6263" width="10" style="5" customWidth="1"/>
    <col min="6264" max="6264" width="12.5" style="5" customWidth="1"/>
    <col min="6265" max="6276" width="10" style="5" customWidth="1"/>
    <col min="6277" max="6277" width="13.125" style="5" customWidth="1"/>
    <col min="6278" max="6289" width="10" style="5" customWidth="1"/>
    <col min="6290" max="6290" width="13.125" style="5" customWidth="1"/>
    <col min="6291" max="6302" width="10" style="5" customWidth="1"/>
    <col min="6303" max="6303" width="13.125" style="5" customWidth="1"/>
    <col min="6304" max="6315" width="10" style="5" customWidth="1"/>
    <col min="6316" max="6316" width="13.125" style="5" customWidth="1"/>
    <col min="6317" max="6328" width="10" style="5" customWidth="1"/>
    <col min="6329" max="6329" width="13.125" style="5" customWidth="1"/>
    <col min="6330" max="6341" width="10" style="5" customWidth="1"/>
    <col min="6342" max="6342" width="13.125" style="5" customWidth="1"/>
    <col min="6343" max="6354" width="10" style="5" customWidth="1"/>
    <col min="6355" max="6355" width="13.125" style="5" customWidth="1"/>
    <col min="6356" max="6357" width="11" style="5" customWidth="1"/>
    <col min="6358" max="6358" width="11.125" style="5" customWidth="1"/>
    <col min="6359" max="6360" width="11" style="5" customWidth="1"/>
    <col min="6361" max="6361" width="11.125" style="5" customWidth="1"/>
    <col min="6362" max="6363" width="12.25" style="5" customWidth="1"/>
    <col min="6364" max="6364" width="11.125" style="5" customWidth="1"/>
    <col min="6365" max="6367" width="12.375" style="5" customWidth="1"/>
    <col min="6368" max="6368" width="13.125" style="5" customWidth="1"/>
    <col min="6369" max="6371" width="12.375" style="5" customWidth="1"/>
    <col min="6372" max="6380" width="12.5" style="5" customWidth="1"/>
    <col min="6381" max="6381" width="13.125" style="5" customWidth="1"/>
    <col min="6382" max="6393" width="12.375" style="5" bestFit="1" customWidth="1"/>
    <col min="6394" max="6394" width="13.125" style="5" customWidth="1"/>
    <col min="6395" max="6395" width="12.375" style="5" bestFit="1" customWidth="1"/>
    <col min="6396" max="6399" width="9" style="5"/>
    <col min="6400" max="6400" width="16.875" style="5" customWidth="1"/>
    <col min="6401" max="6401" width="15.5" style="5" customWidth="1"/>
    <col min="6402" max="6416" width="12.125" style="5" customWidth="1"/>
    <col min="6417" max="6428" width="10.5" style="5" customWidth="1"/>
    <col min="6429" max="6429" width="12" style="5" customWidth="1"/>
    <col min="6430" max="6434" width="10.5" style="5" customWidth="1"/>
    <col min="6435" max="6441" width="10" style="5" customWidth="1"/>
    <col min="6442" max="6442" width="12.5" style="5" customWidth="1"/>
    <col min="6443" max="6454" width="10" style="5" customWidth="1"/>
    <col min="6455" max="6455" width="12.5" style="5" customWidth="1"/>
    <col min="6456" max="6467" width="10" style="5" customWidth="1"/>
    <col min="6468" max="6468" width="12.5" style="5" customWidth="1"/>
    <col min="6469" max="6469" width="10" style="5" customWidth="1"/>
    <col min="6470" max="6470" width="12" style="5" customWidth="1"/>
    <col min="6471" max="6480" width="10" style="5" customWidth="1"/>
    <col min="6481" max="6481" width="12.5" style="5" customWidth="1"/>
    <col min="6482" max="6493" width="10" style="5" customWidth="1"/>
    <col min="6494" max="6494" width="12.5" style="5" customWidth="1"/>
    <col min="6495" max="6506" width="10" style="5" customWidth="1"/>
    <col min="6507" max="6507" width="12.5" style="5" customWidth="1"/>
    <col min="6508" max="6519" width="10" style="5" customWidth="1"/>
    <col min="6520" max="6520" width="12.5" style="5" customWidth="1"/>
    <col min="6521" max="6532" width="10" style="5" customWidth="1"/>
    <col min="6533" max="6533" width="13.125" style="5" customWidth="1"/>
    <col min="6534" max="6545" width="10" style="5" customWidth="1"/>
    <col min="6546" max="6546" width="13.125" style="5" customWidth="1"/>
    <col min="6547" max="6558" width="10" style="5" customWidth="1"/>
    <col min="6559" max="6559" width="13.125" style="5" customWidth="1"/>
    <col min="6560" max="6571" width="10" style="5" customWidth="1"/>
    <col min="6572" max="6572" width="13.125" style="5" customWidth="1"/>
    <col min="6573" max="6584" width="10" style="5" customWidth="1"/>
    <col min="6585" max="6585" width="13.125" style="5" customWidth="1"/>
    <col min="6586" max="6597" width="10" style="5" customWidth="1"/>
    <col min="6598" max="6598" width="13.125" style="5" customWidth="1"/>
    <col min="6599" max="6610" width="10" style="5" customWidth="1"/>
    <col min="6611" max="6611" width="13.125" style="5" customWidth="1"/>
    <col min="6612" max="6613" width="11" style="5" customWidth="1"/>
    <col min="6614" max="6614" width="11.125" style="5" customWidth="1"/>
    <col min="6615" max="6616" width="11" style="5" customWidth="1"/>
    <col min="6617" max="6617" width="11.125" style="5" customWidth="1"/>
    <col min="6618" max="6619" width="12.25" style="5" customWidth="1"/>
    <col min="6620" max="6620" width="11.125" style="5" customWidth="1"/>
    <col min="6621" max="6623" width="12.375" style="5" customWidth="1"/>
    <col min="6624" max="6624" width="13.125" style="5" customWidth="1"/>
    <col min="6625" max="6627" width="12.375" style="5" customWidth="1"/>
    <col min="6628" max="6636" width="12.5" style="5" customWidth="1"/>
    <col min="6637" max="6637" width="13.125" style="5" customWidth="1"/>
    <col min="6638" max="6649" width="12.375" style="5" bestFit="1" customWidth="1"/>
    <col min="6650" max="6650" width="13.125" style="5" customWidth="1"/>
    <col min="6651" max="6651" width="12.375" style="5" bestFit="1" customWidth="1"/>
    <col min="6652" max="6655" width="9" style="5"/>
    <col min="6656" max="6656" width="16.875" style="5" customWidth="1"/>
    <col min="6657" max="6657" width="15.5" style="5" customWidth="1"/>
    <col min="6658" max="6672" width="12.125" style="5" customWidth="1"/>
    <col min="6673" max="6684" width="10.5" style="5" customWidth="1"/>
    <col min="6685" max="6685" width="12" style="5" customWidth="1"/>
    <col min="6686" max="6690" width="10.5" style="5" customWidth="1"/>
    <col min="6691" max="6697" width="10" style="5" customWidth="1"/>
    <col min="6698" max="6698" width="12.5" style="5" customWidth="1"/>
    <col min="6699" max="6710" width="10" style="5" customWidth="1"/>
    <col min="6711" max="6711" width="12.5" style="5" customWidth="1"/>
    <col min="6712" max="6723" width="10" style="5" customWidth="1"/>
    <col min="6724" max="6724" width="12.5" style="5" customWidth="1"/>
    <col min="6725" max="6725" width="10" style="5" customWidth="1"/>
    <col min="6726" max="6726" width="12" style="5" customWidth="1"/>
    <col min="6727" max="6736" width="10" style="5" customWidth="1"/>
    <col min="6737" max="6737" width="12.5" style="5" customWidth="1"/>
    <col min="6738" max="6749" width="10" style="5" customWidth="1"/>
    <col min="6750" max="6750" width="12.5" style="5" customWidth="1"/>
    <col min="6751" max="6762" width="10" style="5" customWidth="1"/>
    <col min="6763" max="6763" width="12.5" style="5" customWidth="1"/>
    <col min="6764" max="6775" width="10" style="5" customWidth="1"/>
    <col min="6776" max="6776" width="12.5" style="5" customWidth="1"/>
    <col min="6777" max="6788" width="10" style="5" customWidth="1"/>
    <col min="6789" max="6789" width="13.125" style="5" customWidth="1"/>
    <col min="6790" max="6801" width="10" style="5" customWidth="1"/>
    <col min="6802" max="6802" width="13.125" style="5" customWidth="1"/>
    <col min="6803" max="6814" width="10" style="5" customWidth="1"/>
    <col min="6815" max="6815" width="13.125" style="5" customWidth="1"/>
    <col min="6816" max="6827" width="10" style="5" customWidth="1"/>
    <col min="6828" max="6828" width="13.125" style="5" customWidth="1"/>
    <col min="6829" max="6840" width="10" style="5" customWidth="1"/>
    <col min="6841" max="6841" width="13.125" style="5" customWidth="1"/>
    <col min="6842" max="6853" width="10" style="5" customWidth="1"/>
    <col min="6854" max="6854" width="13.125" style="5" customWidth="1"/>
    <col min="6855" max="6866" width="10" style="5" customWidth="1"/>
    <col min="6867" max="6867" width="13.125" style="5" customWidth="1"/>
    <col min="6868" max="6869" width="11" style="5" customWidth="1"/>
    <col min="6870" max="6870" width="11.125" style="5" customWidth="1"/>
    <col min="6871" max="6872" width="11" style="5" customWidth="1"/>
    <col min="6873" max="6873" width="11.125" style="5" customWidth="1"/>
    <col min="6874" max="6875" width="12.25" style="5" customWidth="1"/>
    <col min="6876" max="6876" width="11.125" style="5" customWidth="1"/>
    <col min="6877" max="6879" width="12.375" style="5" customWidth="1"/>
    <col min="6880" max="6880" width="13.125" style="5" customWidth="1"/>
    <col min="6881" max="6883" width="12.375" style="5" customWidth="1"/>
    <col min="6884" max="6892" width="12.5" style="5" customWidth="1"/>
    <col min="6893" max="6893" width="13.125" style="5" customWidth="1"/>
    <col min="6894" max="6905" width="12.375" style="5" bestFit="1" customWidth="1"/>
    <col min="6906" max="6906" width="13.125" style="5" customWidth="1"/>
    <col min="6907" max="6907" width="12.375" style="5" bestFit="1" customWidth="1"/>
    <col min="6908" max="6911" width="9" style="5"/>
    <col min="6912" max="6912" width="16.875" style="5" customWidth="1"/>
    <col min="6913" max="6913" width="15.5" style="5" customWidth="1"/>
    <col min="6914" max="6928" width="12.125" style="5" customWidth="1"/>
    <col min="6929" max="6940" width="10.5" style="5" customWidth="1"/>
    <col min="6941" max="6941" width="12" style="5" customWidth="1"/>
    <col min="6942" max="6946" width="10.5" style="5" customWidth="1"/>
    <col min="6947" max="6953" width="10" style="5" customWidth="1"/>
    <col min="6954" max="6954" width="12.5" style="5" customWidth="1"/>
    <col min="6955" max="6966" width="10" style="5" customWidth="1"/>
    <col min="6967" max="6967" width="12.5" style="5" customWidth="1"/>
    <col min="6968" max="6979" width="10" style="5" customWidth="1"/>
    <col min="6980" max="6980" width="12.5" style="5" customWidth="1"/>
    <col min="6981" max="6981" width="10" style="5" customWidth="1"/>
    <col min="6982" max="6982" width="12" style="5" customWidth="1"/>
    <col min="6983" max="6992" width="10" style="5" customWidth="1"/>
    <col min="6993" max="6993" width="12.5" style="5" customWidth="1"/>
    <col min="6994" max="7005" width="10" style="5" customWidth="1"/>
    <col min="7006" max="7006" width="12.5" style="5" customWidth="1"/>
    <col min="7007" max="7018" width="10" style="5" customWidth="1"/>
    <col min="7019" max="7019" width="12.5" style="5" customWidth="1"/>
    <col min="7020" max="7031" width="10" style="5" customWidth="1"/>
    <col min="7032" max="7032" width="12.5" style="5" customWidth="1"/>
    <col min="7033" max="7044" width="10" style="5" customWidth="1"/>
    <col min="7045" max="7045" width="13.125" style="5" customWidth="1"/>
    <col min="7046" max="7057" width="10" style="5" customWidth="1"/>
    <col min="7058" max="7058" width="13.125" style="5" customWidth="1"/>
    <col min="7059" max="7070" width="10" style="5" customWidth="1"/>
    <col min="7071" max="7071" width="13.125" style="5" customWidth="1"/>
    <col min="7072" max="7083" width="10" style="5" customWidth="1"/>
    <col min="7084" max="7084" width="13.125" style="5" customWidth="1"/>
    <col min="7085" max="7096" width="10" style="5" customWidth="1"/>
    <col min="7097" max="7097" width="13.125" style="5" customWidth="1"/>
    <col min="7098" max="7109" width="10" style="5" customWidth="1"/>
    <col min="7110" max="7110" width="13.125" style="5" customWidth="1"/>
    <col min="7111" max="7122" width="10" style="5" customWidth="1"/>
    <col min="7123" max="7123" width="13.125" style="5" customWidth="1"/>
    <col min="7124" max="7125" width="11" style="5" customWidth="1"/>
    <col min="7126" max="7126" width="11.125" style="5" customWidth="1"/>
    <col min="7127" max="7128" width="11" style="5" customWidth="1"/>
    <col min="7129" max="7129" width="11.125" style="5" customWidth="1"/>
    <col min="7130" max="7131" width="12.25" style="5" customWidth="1"/>
    <col min="7132" max="7132" width="11.125" style="5" customWidth="1"/>
    <col min="7133" max="7135" width="12.375" style="5" customWidth="1"/>
    <col min="7136" max="7136" width="13.125" style="5" customWidth="1"/>
    <col min="7137" max="7139" width="12.375" style="5" customWidth="1"/>
    <col min="7140" max="7148" width="12.5" style="5" customWidth="1"/>
    <col min="7149" max="7149" width="13.125" style="5" customWidth="1"/>
    <col min="7150" max="7161" width="12.375" style="5" bestFit="1" customWidth="1"/>
    <col min="7162" max="7162" width="13.125" style="5" customWidth="1"/>
    <col min="7163" max="7163" width="12.375" style="5" bestFit="1" customWidth="1"/>
    <col min="7164" max="7167" width="9" style="5"/>
    <col min="7168" max="7168" width="16.875" style="5" customWidth="1"/>
    <col min="7169" max="7169" width="15.5" style="5" customWidth="1"/>
    <col min="7170" max="7184" width="12.125" style="5" customWidth="1"/>
    <col min="7185" max="7196" width="10.5" style="5" customWidth="1"/>
    <col min="7197" max="7197" width="12" style="5" customWidth="1"/>
    <col min="7198" max="7202" width="10.5" style="5" customWidth="1"/>
    <col min="7203" max="7209" width="10" style="5" customWidth="1"/>
    <col min="7210" max="7210" width="12.5" style="5" customWidth="1"/>
    <col min="7211" max="7222" width="10" style="5" customWidth="1"/>
    <col min="7223" max="7223" width="12.5" style="5" customWidth="1"/>
    <col min="7224" max="7235" width="10" style="5" customWidth="1"/>
    <col min="7236" max="7236" width="12.5" style="5" customWidth="1"/>
    <col min="7237" max="7237" width="10" style="5" customWidth="1"/>
    <col min="7238" max="7238" width="12" style="5" customWidth="1"/>
    <col min="7239" max="7248" width="10" style="5" customWidth="1"/>
    <col min="7249" max="7249" width="12.5" style="5" customWidth="1"/>
    <col min="7250" max="7261" width="10" style="5" customWidth="1"/>
    <col min="7262" max="7262" width="12.5" style="5" customWidth="1"/>
    <col min="7263" max="7274" width="10" style="5" customWidth="1"/>
    <col min="7275" max="7275" width="12.5" style="5" customWidth="1"/>
    <col min="7276" max="7287" width="10" style="5" customWidth="1"/>
    <col min="7288" max="7288" width="12.5" style="5" customWidth="1"/>
    <col min="7289" max="7300" width="10" style="5" customWidth="1"/>
    <col min="7301" max="7301" width="13.125" style="5" customWidth="1"/>
    <col min="7302" max="7313" width="10" style="5" customWidth="1"/>
    <col min="7314" max="7314" width="13.125" style="5" customWidth="1"/>
    <col min="7315" max="7326" width="10" style="5" customWidth="1"/>
    <col min="7327" max="7327" width="13.125" style="5" customWidth="1"/>
    <col min="7328" max="7339" width="10" style="5" customWidth="1"/>
    <col min="7340" max="7340" width="13.125" style="5" customWidth="1"/>
    <col min="7341" max="7352" width="10" style="5" customWidth="1"/>
    <col min="7353" max="7353" width="13.125" style="5" customWidth="1"/>
    <col min="7354" max="7365" width="10" style="5" customWidth="1"/>
    <col min="7366" max="7366" width="13.125" style="5" customWidth="1"/>
    <col min="7367" max="7378" width="10" style="5" customWidth="1"/>
    <col min="7379" max="7379" width="13.125" style="5" customWidth="1"/>
    <col min="7380" max="7381" width="11" style="5" customWidth="1"/>
    <col min="7382" max="7382" width="11.125" style="5" customWidth="1"/>
    <col min="7383" max="7384" width="11" style="5" customWidth="1"/>
    <col min="7385" max="7385" width="11.125" style="5" customWidth="1"/>
    <col min="7386" max="7387" width="12.25" style="5" customWidth="1"/>
    <col min="7388" max="7388" width="11.125" style="5" customWidth="1"/>
    <col min="7389" max="7391" width="12.375" style="5" customWidth="1"/>
    <col min="7392" max="7392" width="13.125" style="5" customWidth="1"/>
    <col min="7393" max="7395" width="12.375" style="5" customWidth="1"/>
    <col min="7396" max="7404" width="12.5" style="5" customWidth="1"/>
    <col min="7405" max="7405" width="13.125" style="5" customWidth="1"/>
    <col min="7406" max="7417" width="12.375" style="5" bestFit="1" customWidth="1"/>
    <col min="7418" max="7418" width="13.125" style="5" customWidth="1"/>
    <col min="7419" max="7419" width="12.375" style="5" bestFit="1" customWidth="1"/>
    <col min="7420" max="7423" width="9" style="5"/>
    <col min="7424" max="7424" width="16.875" style="5" customWidth="1"/>
    <col min="7425" max="7425" width="15.5" style="5" customWidth="1"/>
    <col min="7426" max="7440" width="12.125" style="5" customWidth="1"/>
    <col min="7441" max="7452" width="10.5" style="5" customWidth="1"/>
    <col min="7453" max="7453" width="12" style="5" customWidth="1"/>
    <col min="7454" max="7458" width="10.5" style="5" customWidth="1"/>
    <col min="7459" max="7465" width="10" style="5" customWidth="1"/>
    <col min="7466" max="7466" width="12.5" style="5" customWidth="1"/>
    <col min="7467" max="7478" width="10" style="5" customWidth="1"/>
    <col min="7479" max="7479" width="12.5" style="5" customWidth="1"/>
    <col min="7480" max="7491" width="10" style="5" customWidth="1"/>
    <col min="7492" max="7492" width="12.5" style="5" customWidth="1"/>
    <col min="7493" max="7493" width="10" style="5" customWidth="1"/>
    <col min="7494" max="7494" width="12" style="5" customWidth="1"/>
    <col min="7495" max="7504" width="10" style="5" customWidth="1"/>
    <col min="7505" max="7505" width="12.5" style="5" customWidth="1"/>
    <col min="7506" max="7517" width="10" style="5" customWidth="1"/>
    <col min="7518" max="7518" width="12.5" style="5" customWidth="1"/>
    <col min="7519" max="7530" width="10" style="5" customWidth="1"/>
    <col min="7531" max="7531" width="12.5" style="5" customWidth="1"/>
    <col min="7532" max="7543" width="10" style="5" customWidth="1"/>
    <col min="7544" max="7544" width="12.5" style="5" customWidth="1"/>
    <col min="7545" max="7556" width="10" style="5" customWidth="1"/>
    <col min="7557" max="7557" width="13.125" style="5" customWidth="1"/>
    <col min="7558" max="7569" width="10" style="5" customWidth="1"/>
    <col min="7570" max="7570" width="13.125" style="5" customWidth="1"/>
    <col min="7571" max="7582" width="10" style="5" customWidth="1"/>
    <col min="7583" max="7583" width="13.125" style="5" customWidth="1"/>
    <col min="7584" max="7595" width="10" style="5" customWidth="1"/>
    <col min="7596" max="7596" width="13.125" style="5" customWidth="1"/>
    <col min="7597" max="7608" width="10" style="5" customWidth="1"/>
    <col min="7609" max="7609" width="13.125" style="5" customWidth="1"/>
    <col min="7610" max="7621" width="10" style="5" customWidth="1"/>
    <col min="7622" max="7622" width="13.125" style="5" customWidth="1"/>
    <col min="7623" max="7634" width="10" style="5" customWidth="1"/>
    <col min="7635" max="7635" width="13.125" style="5" customWidth="1"/>
    <col min="7636" max="7637" width="11" style="5" customWidth="1"/>
    <col min="7638" max="7638" width="11.125" style="5" customWidth="1"/>
    <col min="7639" max="7640" width="11" style="5" customWidth="1"/>
    <col min="7641" max="7641" width="11.125" style="5" customWidth="1"/>
    <col min="7642" max="7643" width="12.25" style="5" customWidth="1"/>
    <col min="7644" max="7644" width="11.125" style="5" customWidth="1"/>
    <col min="7645" max="7647" width="12.375" style="5" customWidth="1"/>
    <col min="7648" max="7648" width="13.125" style="5" customWidth="1"/>
    <col min="7649" max="7651" width="12.375" style="5" customWidth="1"/>
    <col min="7652" max="7660" width="12.5" style="5" customWidth="1"/>
    <col min="7661" max="7661" width="13.125" style="5" customWidth="1"/>
    <col min="7662" max="7673" width="12.375" style="5" bestFit="1" customWidth="1"/>
    <col min="7674" max="7674" width="13.125" style="5" customWidth="1"/>
    <col min="7675" max="7675" width="12.375" style="5" bestFit="1" customWidth="1"/>
    <col min="7676" max="7679" width="9" style="5"/>
    <col min="7680" max="7680" width="16.875" style="5" customWidth="1"/>
    <col min="7681" max="7681" width="15.5" style="5" customWidth="1"/>
    <col min="7682" max="7696" width="12.125" style="5" customWidth="1"/>
    <col min="7697" max="7708" width="10.5" style="5" customWidth="1"/>
    <col min="7709" max="7709" width="12" style="5" customWidth="1"/>
    <col min="7710" max="7714" width="10.5" style="5" customWidth="1"/>
    <col min="7715" max="7721" width="10" style="5" customWidth="1"/>
    <col min="7722" max="7722" width="12.5" style="5" customWidth="1"/>
    <col min="7723" max="7734" width="10" style="5" customWidth="1"/>
    <col min="7735" max="7735" width="12.5" style="5" customWidth="1"/>
    <col min="7736" max="7747" width="10" style="5" customWidth="1"/>
    <col min="7748" max="7748" width="12.5" style="5" customWidth="1"/>
    <col min="7749" max="7749" width="10" style="5" customWidth="1"/>
    <col min="7750" max="7750" width="12" style="5" customWidth="1"/>
    <col min="7751" max="7760" width="10" style="5" customWidth="1"/>
    <col min="7761" max="7761" width="12.5" style="5" customWidth="1"/>
    <col min="7762" max="7773" width="10" style="5" customWidth="1"/>
    <col min="7774" max="7774" width="12.5" style="5" customWidth="1"/>
    <col min="7775" max="7786" width="10" style="5" customWidth="1"/>
    <col min="7787" max="7787" width="12.5" style="5" customWidth="1"/>
    <col min="7788" max="7799" width="10" style="5" customWidth="1"/>
    <col min="7800" max="7800" width="12.5" style="5" customWidth="1"/>
    <col min="7801" max="7812" width="10" style="5" customWidth="1"/>
    <col min="7813" max="7813" width="13.125" style="5" customWidth="1"/>
    <col min="7814" max="7825" width="10" style="5" customWidth="1"/>
    <col min="7826" max="7826" width="13.125" style="5" customWidth="1"/>
    <col min="7827" max="7838" width="10" style="5" customWidth="1"/>
    <col min="7839" max="7839" width="13.125" style="5" customWidth="1"/>
    <col min="7840" max="7851" width="10" style="5" customWidth="1"/>
    <col min="7852" max="7852" width="13.125" style="5" customWidth="1"/>
    <col min="7853" max="7864" width="10" style="5" customWidth="1"/>
    <col min="7865" max="7865" width="13.125" style="5" customWidth="1"/>
    <col min="7866" max="7877" width="10" style="5" customWidth="1"/>
    <col min="7878" max="7878" width="13.125" style="5" customWidth="1"/>
    <col min="7879" max="7890" width="10" style="5" customWidth="1"/>
    <col min="7891" max="7891" width="13.125" style="5" customWidth="1"/>
    <col min="7892" max="7893" width="11" style="5" customWidth="1"/>
    <col min="7894" max="7894" width="11.125" style="5" customWidth="1"/>
    <col min="7895" max="7896" width="11" style="5" customWidth="1"/>
    <col min="7897" max="7897" width="11.125" style="5" customWidth="1"/>
    <col min="7898" max="7899" width="12.25" style="5" customWidth="1"/>
    <col min="7900" max="7900" width="11.125" style="5" customWidth="1"/>
    <col min="7901" max="7903" width="12.375" style="5" customWidth="1"/>
    <col min="7904" max="7904" width="13.125" style="5" customWidth="1"/>
    <col min="7905" max="7907" width="12.375" style="5" customWidth="1"/>
    <col min="7908" max="7916" width="12.5" style="5" customWidth="1"/>
    <col min="7917" max="7917" width="13.125" style="5" customWidth="1"/>
    <col min="7918" max="7929" width="12.375" style="5" bestFit="1" customWidth="1"/>
    <col min="7930" max="7930" width="13.125" style="5" customWidth="1"/>
    <col min="7931" max="7931" width="12.375" style="5" bestFit="1" customWidth="1"/>
    <col min="7932" max="7935" width="9" style="5"/>
    <col min="7936" max="7936" width="16.875" style="5" customWidth="1"/>
    <col min="7937" max="7937" width="15.5" style="5" customWidth="1"/>
    <col min="7938" max="7952" width="12.125" style="5" customWidth="1"/>
    <col min="7953" max="7964" width="10.5" style="5" customWidth="1"/>
    <col min="7965" max="7965" width="12" style="5" customWidth="1"/>
    <col min="7966" max="7970" width="10.5" style="5" customWidth="1"/>
    <col min="7971" max="7977" width="10" style="5" customWidth="1"/>
    <col min="7978" max="7978" width="12.5" style="5" customWidth="1"/>
    <col min="7979" max="7990" width="10" style="5" customWidth="1"/>
    <col min="7991" max="7991" width="12.5" style="5" customWidth="1"/>
    <col min="7992" max="8003" width="10" style="5" customWidth="1"/>
    <col min="8004" max="8004" width="12.5" style="5" customWidth="1"/>
    <col min="8005" max="8005" width="10" style="5" customWidth="1"/>
    <col min="8006" max="8006" width="12" style="5" customWidth="1"/>
    <col min="8007" max="8016" width="10" style="5" customWidth="1"/>
    <col min="8017" max="8017" width="12.5" style="5" customWidth="1"/>
    <col min="8018" max="8029" width="10" style="5" customWidth="1"/>
    <col min="8030" max="8030" width="12.5" style="5" customWidth="1"/>
    <col min="8031" max="8042" width="10" style="5" customWidth="1"/>
    <col min="8043" max="8043" width="12.5" style="5" customWidth="1"/>
    <col min="8044" max="8055" width="10" style="5" customWidth="1"/>
    <col min="8056" max="8056" width="12.5" style="5" customWidth="1"/>
    <col min="8057" max="8068" width="10" style="5" customWidth="1"/>
    <col min="8069" max="8069" width="13.125" style="5" customWidth="1"/>
    <col min="8070" max="8081" width="10" style="5" customWidth="1"/>
    <col min="8082" max="8082" width="13.125" style="5" customWidth="1"/>
    <col min="8083" max="8094" width="10" style="5" customWidth="1"/>
    <col min="8095" max="8095" width="13.125" style="5" customWidth="1"/>
    <col min="8096" max="8107" width="10" style="5" customWidth="1"/>
    <col min="8108" max="8108" width="13.125" style="5" customWidth="1"/>
    <col min="8109" max="8120" width="10" style="5" customWidth="1"/>
    <col min="8121" max="8121" width="13.125" style="5" customWidth="1"/>
    <col min="8122" max="8133" width="10" style="5" customWidth="1"/>
    <col min="8134" max="8134" width="13.125" style="5" customWidth="1"/>
    <col min="8135" max="8146" width="10" style="5" customWidth="1"/>
    <col min="8147" max="8147" width="13.125" style="5" customWidth="1"/>
    <col min="8148" max="8149" width="11" style="5" customWidth="1"/>
    <col min="8150" max="8150" width="11.125" style="5" customWidth="1"/>
    <col min="8151" max="8152" width="11" style="5" customWidth="1"/>
    <col min="8153" max="8153" width="11.125" style="5" customWidth="1"/>
    <col min="8154" max="8155" width="12.25" style="5" customWidth="1"/>
    <col min="8156" max="8156" width="11.125" style="5" customWidth="1"/>
    <col min="8157" max="8159" width="12.375" style="5" customWidth="1"/>
    <col min="8160" max="8160" width="13.125" style="5" customWidth="1"/>
    <col min="8161" max="8163" width="12.375" style="5" customWidth="1"/>
    <col min="8164" max="8172" width="12.5" style="5" customWidth="1"/>
    <col min="8173" max="8173" width="13.125" style="5" customWidth="1"/>
    <col min="8174" max="8185" width="12.375" style="5" bestFit="1" customWidth="1"/>
    <col min="8186" max="8186" width="13.125" style="5" customWidth="1"/>
    <col min="8187" max="8187" width="12.375" style="5" bestFit="1" customWidth="1"/>
    <col min="8188" max="8191" width="9" style="5"/>
    <col min="8192" max="8192" width="16.875" style="5" customWidth="1"/>
    <col min="8193" max="8193" width="15.5" style="5" customWidth="1"/>
    <col min="8194" max="8208" width="12.125" style="5" customWidth="1"/>
    <col min="8209" max="8220" width="10.5" style="5" customWidth="1"/>
    <col min="8221" max="8221" width="12" style="5" customWidth="1"/>
    <col min="8222" max="8226" width="10.5" style="5" customWidth="1"/>
    <col min="8227" max="8233" width="10" style="5" customWidth="1"/>
    <col min="8234" max="8234" width="12.5" style="5" customWidth="1"/>
    <col min="8235" max="8246" width="10" style="5" customWidth="1"/>
    <col min="8247" max="8247" width="12.5" style="5" customWidth="1"/>
    <col min="8248" max="8259" width="10" style="5" customWidth="1"/>
    <col min="8260" max="8260" width="12.5" style="5" customWidth="1"/>
    <col min="8261" max="8261" width="10" style="5" customWidth="1"/>
    <col min="8262" max="8262" width="12" style="5" customWidth="1"/>
    <col min="8263" max="8272" width="10" style="5" customWidth="1"/>
    <col min="8273" max="8273" width="12.5" style="5" customWidth="1"/>
    <col min="8274" max="8285" width="10" style="5" customWidth="1"/>
    <col min="8286" max="8286" width="12.5" style="5" customWidth="1"/>
    <col min="8287" max="8298" width="10" style="5" customWidth="1"/>
    <col min="8299" max="8299" width="12.5" style="5" customWidth="1"/>
    <col min="8300" max="8311" width="10" style="5" customWidth="1"/>
    <col min="8312" max="8312" width="12.5" style="5" customWidth="1"/>
    <col min="8313" max="8324" width="10" style="5" customWidth="1"/>
    <col min="8325" max="8325" width="13.125" style="5" customWidth="1"/>
    <col min="8326" max="8337" width="10" style="5" customWidth="1"/>
    <col min="8338" max="8338" width="13.125" style="5" customWidth="1"/>
    <col min="8339" max="8350" width="10" style="5" customWidth="1"/>
    <col min="8351" max="8351" width="13.125" style="5" customWidth="1"/>
    <col min="8352" max="8363" width="10" style="5" customWidth="1"/>
    <col min="8364" max="8364" width="13.125" style="5" customWidth="1"/>
    <col min="8365" max="8376" width="10" style="5" customWidth="1"/>
    <col min="8377" max="8377" width="13.125" style="5" customWidth="1"/>
    <col min="8378" max="8389" width="10" style="5" customWidth="1"/>
    <col min="8390" max="8390" width="13.125" style="5" customWidth="1"/>
    <col min="8391" max="8402" width="10" style="5" customWidth="1"/>
    <col min="8403" max="8403" width="13.125" style="5" customWidth="1"/>
    <col min="8404" max="8405" width="11" style="5" customWidth="1"/>
    <col min="8406" max="8406" width="11.125" style="5" customWidth="1"/>
    <col min="8407" max="8408" width="11" style="5" customWidth="1"/>
    <col min="8409" max="8409" width="11.125" style="5" customWidth="1"/>
    <col min="8410" max="8411" width="12.25" style="5" customWidth="1"/>
    <col min="8412" max="8412" width="11.125" style="5" customWidth="1"/>
    <col min="8413" max="8415" width="12.375" style="5" customWidth="1"/>
    <col min="8416" max="8416" width="13.125" style="5" customWidth="1"/>
    <col min="8417" max="8419" width="12.375" style="5" customWidth="1"/>
    <col min="8420" max="8428" width="12.5" style="5" customWidth="1"/>
    <col min="8429" max="8429" width="13.125" style="5" customWidth="1"/>
    <col min="8430" max="8441" width="12.375" style="5" bestFit="1" customWidth="1"/>
    <col min="8442" max="8442" width="13.125" style="5" customWidth="1"/>
    <col min="8443" max="8443" width="12.375" style="5" bestFit="1" customWidth="1"/>
    <col min="8444" max="8447" width="9" style="5"/>
    <col min="8448" max="8448" width="16.875" style="5" customWidth="1"/>
    <col min="8449" max="8449" width="15.5" style="5" customWidth="1"/>
    <col min="8450" max="8464" width="12.125" style="5" customWidth="1"/>
    <col min="8465" max="8476" width="10.5" style="5" customWidth="1"/>
    <col min="8477" max="8477" width="12" style="5" customWidth="1"/>
    <col min="8478" max="8482" width="10.5" style="5" customWidth="1"/>
    <col min="8483" max="8489" width="10" style="5" customWidth="1"/>
    <col min="8490" max="8490" width="12.5" style="5" customWidth="1"/>
    <col min="8491" max="8502" width="10" style="5" customWidth="1"/>
    <col min="8503" max="8503" width="12.5" style="5" customWidth="1"/>
    <col min="8504" max="8515" width="10" style="5" customWidth="1"/>
    <col min="8516" max="8516" width="12.5" style="5" customWidth="1"/>
    <col min="8517" max="8517" width="10" style="5" customWidth="1"/>
    <col min="8518" max="8518" width="12" style="5" customWidth="1"/>
    <col min="8519" max="8528" width="10" style="5" customWidth="1"/>
    <col min="8529" max="8529" width="12.5" style="5" customWidth="1"/>
    <col min="8530" max="8541" width="10" style="5" customWidth="1"/>
    <col min="8542" max="8542" width="12.5" style="5" customWidth="1"/>
    <col min="8543" max="8554" width="10" style="5" customWidth="1"/>
    <col min="8555" max="8555" width="12.5" style="5" customWidth="1"/>
    <col min="8556" max="8567" width="10" style="5" customWidth="1"/>
    <col min="8568" max="8568" width="12.5" style="5" customWidth="1"/>
    <col min="8569" max="8580" width="10" style="5" customWidth="1"/>
    <col min="8581" max="8581" width="13.125" style="5" customWidth="1"/>
    <col min="8582" max="8593" width="10" style="5" customWidth="1"/>
    <col min="8594" max="8594" width="13.125" style="5" customWidth="1"/>
    <col min="8595" max="8606" width="10" style="5" customWidth="1"/>
    <col min="8607" max="8607" width="13.125" style="5" customWidth="1"/>
    <col min="8608" max="8619" width="10" style="5" customWidth="1"/>
    <col min="8620" max="8620" width="13.125" style="5" customWidth="1"/>
    <col min="8621" max="8632" width="10" style="5" customWidth="1"/>
    <col min="8633" max="8633" width="13.125" style="5" customWidth="1"/>
    <col min="8634" max="8645" width="10" style="5" customWidth="1"/>
    <col min="8646" max="8646" width="13.125" style="5" customWidth="1"/>
    <col min="8647" max="8658" width="10" style="5" customWidth="1"/>
    <col min="8659" max="8659" width="13.125" style="5" customWidth="1"/>
    <col min="8660" max="8661" width="11" style="5" customWidth="1"/>
    <col min="8662" max="8662" width="11.125" style="5" customWidth="1"/>
    <col min="8663" max="8664" width="11" style="5" customWidth="1"/>
    <col min="8665" max="8665" width="11.125" style="5" customWidth="1"/>
    <col min="8666" max="8667" width="12.25" style="5" customWidth="1"/>
    <col min="8668" max="8668" width="11.125" style="5" customWidth="1"/>
    <col min="8669" max="8671" width="12.375" style="5" customWidth="1"/>
    <col min="8672" max="8672" width="13.125" style="5" customWidth="1"/>
    <col min="8673" max="8675" width="12.375" style="5" customWidth="1"/>
    <col min="8676" max="8684" width="12.5" style="5" customWidth="1"/>
    <col min="8685" max="8685" width="13.125" style="5" customWidth="1"/>
    <col min="8686" max="8697" width="12.375" style="5" bestFit="1" customWidth="1"/>
    <col min="8698" max="8698" width="13.125" style="5" customWidth="1"/>
    <col min="8699" max="8699" width="12.375" style="5" bestFit="1" customWidth="1"/>
    <col min="8700" max="8703" width="9" style="5"/>
    <col min="8704" max="8704" width="16.875" style="5" customWidth="1"/>
    <col min="8705" max="8705" width="15.5" style="5" customWidth="1"/>
    <col min="8706" max="8720" width="12.125" style="5" customWidth="1"/>
    <col min="8721" max="8732" width="10.5" style="5" customWidth="1"/>
    <col min="8733" max="8733" width="12" style="5" customWidth="1"/>
    <col min="8734" max="8738" width="10.5" style="5" customWidth="1"/>
    <col min="8739" max="8745" width="10" style="5" customWidth="1"/>
    <col min="8746" max="8746" width="12.5" style="5" customWidth="1"/>
    <col min="8747" max="8758" width="10" style="5" customWidth="1"/>
    <col min="8759" max="8759" width="12.5" style="5" customWidth="1"/>
    <col min="8760" max="8771" width="10" style="5" customWidth="1"/>
    <col min="8772" max="8772" width="12.5" style="5" customWidth="1"/>
    <col min="8773" max="8773" width="10" style="5" customWidth="1"/>
    <col min="8774" max="8774" width="12" style="5" customWidth="1"/>
    <col min="8775" max="8784" width="10" style="5" customWidth="1"/>
    <col min="8785" max="8785" width="12.5" style="5" customWidth="1"/>
    <col min="8786" max="8797" width="10" style="5" customWidth="1"/>
    <col min="8798" max="8798" width="12.5" style="5" customWidth="1"/>
    <col min="8799" max="8810" width="10" style="5" customWidth="1"/>
    <col min="8811" max="8811" width="12.5" style="5" customWidth="1"/>
    <col min="8812" max="8823" width="10" style="5" customWidth="1"/>
    <col min="8824" max="8824" width="12.5" style="5" customWidth="1"/>
    <col min="8825" max="8836" width="10" style="5" customWidth="1"/>
    <col min="8837" max="8837" width="13.125" style="5" customWidth="1"/>
    <col min="8838" max="8849" width="10" style="5" customWidth="1"/>
    <col min="8850" max="8850" width="13.125" style="5" customWidth="1"/>
    <col min="8851" max="8862" width="10" style="5" customWidth="1"/>
    <col min="8863" max="8863" width="13.125" style="5" customWidth="1"/>
    <col min="8864" max="8875" width="10" style="5" customWidth="1"/>
    <col min="8876" max="8876" width="13.125" style="5" customWidth="1"/>
    <col min="8877" max="8888" width="10" style="5" customWidth="1"/>
    <col min="8889" max="8889" width="13.125" style="5" customWidth="1"/>
    <col min="8890" max="8901" width="10" style="5" customWidth="1"/>
    <col min="8902" max="8902" width="13.125" style="5" customWidth="1"/>
    <col min="8903" max="8914" width="10" style="5" customWidth="1"/>
    <col min="8915" max="8915" width="13.125" style="5" customWidth="1"/>
    <col min="8916" max="8917" width="11" style="5" customWidth="1"/>
    <col min="8918" max="8918" width="11.125" style="5" customWidth="1"/>
    <col min="8919" max="8920" width="11" style="5" customWidth="1"/>
    <col min="8921" max="8921" width="11.125" style="5" customWidth="1"/>
    <col min="8922" max="8923" width="12.25" style="5" customWidth="1"/>
    <col min="8924" max="8924" width="11.125" style="5" customWidth="1"/>
    <col min="8925" max="8927" width="12.375" style="5" customWidth="1"/>
    <col min="8928" max="8928" width="13.125" style="5" customWidth="1"/>
    <col min="8929" max="8931" width="12.375" style="5" customWidth="1"/>
    <col min="8932" max="8940" width="12.5" style="5" customWidth="1"/>
    <col min="8941" max="8941" width="13.125" style="5" customWidth="1"/>
    <col min="8942" max="8953" width="12.375" style="5" bestFit="1" customWidth="1"/>
    <col min="8954" max="8954" width="13.125" style="5" customWidth="1"/>
    <col min="8955" max="8955" width="12.375" style="5" bestFit="1" customWidth="1"/>
    <col min="8956" max="8959" width="9" style="5"/>
    <col min="8960" max="8960" width="16.875" style="5" customWidth="1"/>
    <col min="8961" max="8961" width="15.5" style="5" customWidth="1"/>
    <col min="8962" max="8976" width="12.125" style="5" customWidth="1"/>
    <col min="8977" max="8988" width="10.5" style="5" customWidth="1"/>
    <col min="8989" max="8989" width="12" style="5" customWidth="1"/>
    <col min="8990" max="8994" width="10.5" style="5" customWidth="1"/>
    <col min="8995" max="9001" width="10" style="5" customWidth="1"/>
    <col min="9002" max="9002" width="12.5" style="5" customWidth="1"/>
    <col min="9003" max="9014" width="10" style="5" customWidth="1"/>
    <col min="9015" max="9015" width="12.5" style="5" customWidth="1"/>
    <col min="9016" max="9027" width="10" style="5" customWidth="1"/>
    <col min="9028" max="9028" width="12.5" style="5" customWidth="1"/>
    <col min="9029" max="9029" width="10" style="5" customWidth="1"/>
    <col min="9030" max="9030" width="12" style="5" customWidth="1"/>
    <col min="9031" max="9040" width="10" style="5" customWidth="1"/>
    <col min="9041" max="9041" width="12.5" style="5" customWidth="1"/>
    <col min="9042" max="9053" width="10" style="5" customWidth="1"/>
    <col min="9054" max="9054" width="12.5" style="5" customWidth="1"/>
    <col min="9055" max="9066" width="10" style="5" customWidth="1"/>
    <col min="9067" max="9067" width="12.5" style="5" customWidth="1"/>
    <col min="9068" max="9079" width="10" style="5" customWidth="1"/>
    <col min="9080" max="9080" width="12.5" style="5" customWidth="1"/>
    <col min="9081" max="9092" width="10" style="5" customWidth="1"/>
    <col min="9093" max="9093" width="13.125" style="5" customWidth="1"/>
    <col min="9094" max="9105" width="10" style="5" customWidth="1"/>
    <col min="9106" max="9106" width="13.125" style="5" customWidth="1"/>
    <col min="9107" max="9118" width="10" style="5" customWidth="1"/>
    <col min="9119" max="9119" width="13.125" style="5" customWidth="1"/>
    <col min="9120" max="9131" width="10" style="5" customWidth="1"/>
    <col min="9132" max="9132" width="13.125" style="5" customWidth="1"/>
    <col min="9133" max="9144" width="10" style="5" customWidth="1"/>
    <col min="9145" max="9145" width="13.125" style="5" customWidth="1"/>
    <col min="9146" max="9157" width="10" style="5" customWidth="1"/>
    <col min="9158" max="9158" width="13.125" style="5" customWidth="1"/>
    <col min="9159" max="9170" width="10" style="5" customWidth="1"/>
    <col min="9171" max="9171" width="13.125" style="5" customWidth="1"/>
    <col min="9172" max="9173" width="11" style="5" customWidth="1"/>
    <col min="9174" max="9174" width="11.125" style="5" customWidth="1"/>
    <col min="9175" max="9176" width="11" style="5" customWidth="1"/>
    <col min="9177" max="9177" width="11.125" style="5" customWidth="1"/>
    <col min="9178" max="9179" width="12.25" style="5" customWidth="1"/>
    <col min="9180" max="9180" width="11.125" style="5" customWidth="1"/>
    <col min="9181" max="9183" width="12.375" style="5" customWidth="1"/>
    <col min="9184" max="9184" width="13.125" style="5" customWidth="1"/>
    <col min="9185" max="9187" width="12.375" style="5" customWidth="1"/>
    <col min="9188" max="9196" width="12.5" style="5" customWidth="1"/>
    <col min="9197" max="9197" width="13.125" style="5" customWidth="1"/>
    <col min="9198" max="9209" width="12.375" style="5" bestFit="1" customWidth="1"/>
    <col min="9210" max="9210" width="13.125" style="5" customWidth="1"/>
    <col min="9211" max="9211" width="12.375" style="5" bestFit="1" customWidth="1"/>
    <col min="9212" max="9215" width="9" style="5"/>
    <col min="9216" max="9216" width="16.875" style="5" customWidth="1"/>
    <col min="9217" max="9217" width="15.5" style="5" customWidth="1"/>
    <col min="9218" max="9232" width="12.125" style="5" customWidth="1"/>
    <col min="9233" max="9244" width="10.5" style="5" customWidth="1"/>
    <col min="9245" max="9245" width="12" style="5" customWidth="1"/>
    <col min="9246" max="9250" width="10.5" style="5" customWidth="1"/>
    <col min="9251" max="9257" width="10" style="5" customWidth="1"/>
    <col min="9258" max="9258" width="12.5" style="5" customWidth="1"/>
    <col min="9259" max="9270" width="10" style="5" customWidth="1"/>
    <col min="9271" max="9271" width="12.5" style="5" customWidth="1"/>
    <col min="9272" max="9283" width="10" style="5" customWidth="1"/>
    <col min="9284" max="9284" width="12.5" style="5" customWidth="1"/>
    <col min="9285" max="9285" width="10" style="5" customWidth="1"/>
    <col min="9286" max="9286" width="12" style="5" customWidth="1"/>
    <col min="9287" max="9296" width="10" style="5" customWidth="1"/>
    <col min="9297" max="9297" width="12.5" style="5" customWidth="1"/>
    <col min="9298" max="9309" width="10" style="5" customWidth="1"/>
    <col min="9310" max="9310" width="12.5" style="5" customWidth="1"/>
    <col min="9311" max="9322" width="10" style="5" customWidth="1"/>
    <col min="9323" max="9323" width="12.5" style="5" customWidth="1"/>
    <col min="9324" max="9335" width="10" style="5" customWidth="1"/>
    <col min="9336" max="9336" width="12.5" style="5" customWidth="1"/>
    <col min="9337" max="9348" width="10" style="5" customWidth="1"/>
    <col min="9349" max="9349" width="13.125" style="5" customWidth="1"/>
    <col min="9350" max="9361" width="10" style="5" customWidth="1"/>
    <col min="9362" max="9362" width="13.125" style="5" customWidth="1"/>
    <col min="9363" max="9374" width="10" style="5" customWidth="1"/>
    <col min="9375" max="9375" width="13.125" style="5" customWidth="1"/>
    <col min="9376" max="9387" width="10" style="5" customWidth="1"/>
    <col min="9388" max="9388" width="13.125" style="5" customWidth="1"/>
    <col min="9389" max="9400" width="10" style="5" customWidth="1"/>
    <col min="9401" max="9401" width="13.125" style="5" customWidth="1"/>
    <col min="9402" max="9413" width="10" style="5" customWidth="1"/>
    <col min="9414" max="9414" width="13.125" style="5" customWidth="1"/>
    <col min="9415" max="9426" width="10" style="5" customWidth="1"/>
    <col min="9427" max="9427" width="13.125" style="5" customWidth="1"/>
    <col min="9428" max="9429" width="11" style="5" customWidth="1"/>
    <col min="9430" max="9430" width="11.125" style="5" customWidth="1"/>
    <col min="9431" max="9432" width="11" style="5" customWidth="1"/>
    <col min="9433" max="9433" width="11.125" style="5" customWidth="1"/>
    <col min="9434" max="9435" width="12.25" style="5" customWidth="1"/>
    <col min="9436" max="9436" width="11.125" style="5" customWidth="1"/>
    <col min="9437" max="9439" width="12.375" style="5" customWidth="1"/>
    <col min="9440" max="9440" width="13.125" style="5" customWidth="1"/>
    <col min="9441" max="9443" width="12.375" style="5" customWidth="1"/>
    <col min="9444" max="9452" width="12.5" style="5" customWidth="1"/>
    <col min="9453" max="9453" width="13.125" style="5" customWidth="1"/>
    <col min="9454" max="9465" width="12.375" style="5" bestFit="1" customWidth="1"/>
    <col min="9466" max="9466" width="13.125" style="5" customWidth="1"/>
    <col min="9467" max="9467" width="12.375" style="5" bestFit="1" customWidth="1"/>
    <col min="9468" max="9471" width="9" style="5"/>
    <col min="9472" max="9472" width="16.875" style="5" customWidth="1"/>
    <col min="9473" max="9473" width="15.5" style="5" customWidth="1"/>
    <col min="9474" max="9488" width="12.125" style="5" customWidth="1"/>
    <col min="9489" max="9500" width="10.5" style="5" customWidth="1"/>
    <col min="9501" max="9501" width="12" style="5" customWidth="1"/>
    <col min="9502" max="9506" width="10.5" style="5" customWidth="1"/>
    <col min="9507" max="9513" width="10" style="5" customWidth="1"/>
    <col min="9514" max="9514" width="12.5" style="5" customWidth="1"/>
    <col min="9515" max="9526" width="10" style="5" customWidth="1"/>
    <col min="9527" max="9527" width="12.5" style="5" customWidth="1"/>
    <col min="9528" max="9539" width="10" style="5" customWidth="1"/>
    <col min="9540" max="9540" width="12.5" style="5" customWidth="1"/>
    <col min="9541" max="9541" width="10" style="5" customWidth="1"/>
    <col min="9542" max="9542" width="12" style="5" customWidth="1"/>
    <col min="9543" max="9552" width="10" style="5" customWidth="1"/>
    <col min="9553" max="9553" width="12.5" style="5" customWidth="1"/>
    <col min="9554" max="9565" width="10" style="5" customWidth="1"/>
    <col min="9566" max="9566" width="12.5" style="5" customWidth="1"/>
    <col min="9567" max="9578" width="10" style="5" customWidth="1"/>
    <col min="9579" max="9579" width="12.5" style="5" customWidth="1"/>
    <col min="9580" max="9591" width="10" style="5" customWidth="1"/>
    <col min="9592" max="9592" width="12.5" style="5" customWidth="1"/>
    <col min="9593" max="9604" width="10" style="5" customWidth="1"/>
    <col min="9605" max="9605" width="13.125" style="5" customWidth="1"/>
    <col min="9606" max="9617" width="10" style="5" customWidth="1"/>
    <col min="9618" max="9618" width="13.125" style="5" customWidth="1"/>
    <col min="9619" max="9630" width="10" style="5" customWidth="1"/>
    <col min="9631" max="9631" width="13.125" style="5" customWidth="1"/>
    <col min="9632" max="9643" width="10" style="5" customWidth="1"/>
    <col min="9644" max="9644" width="13.125" style="5" customWidth="1"/>
    <col min="9645" max="9656" width="10" style="5" customWidth="1"/>
    <col min="9657" max="9657" width="13.125" style="5" customWidth="1"/>
    <col min="9658" max="9669" width="10" style="5" customWidth="1"/>
    <col min="9670" max="9670" width="13.125" style="5" customWidth="1"/>
    <col min="9671" max="9682" width="10" style="5" customWidth="1"/>
    <col min="9683" max="9683" width="13.125" style="5" customWidth="1"/>
    <col min="9684" max="9685" width="11" style="5" customWidth="1"/>
    <col min="9686" max="9686" width="11.125" style="5" customWidth="1"/>
    <col min="9687" max="9688" width="11" style="5" customWidth="1"/>
    <col min="9689" max="9689" width="11.125" style="5" customWidth="1"/>
    <col min="9690" max="9691" width="12.25" style="5" customWidth="1"/>
    <col min="9692" max="9692" width="11.125" style="5" customWidth="1"/>
    <col min="9693" max="9695" width="12.375" style="5" customWidth="1"/>
    <col min="9696" max="9696" width="13.125" style="5" customWidth="1"/>
    <col min="9697" max="9699" width="12.375" style="5" customWidth="1"/>
    <col min="9700" max="9708" width="12.5" style="5" customWidth="1"/>
    <col min="9709" max="9709" width="13.125" style="5" customWidth="1"/>
    <col min="9710" max="9721" width="12.375" style="5" bestFit="1" customWidth="1"/>
    <col min="9722" max="9722" width="13.125" style="5" customWidth="1"/>
    <col min="9723" max="9723" width="12.375" style="5" bestFit="1" customWidth="1"/>
    <col min="9724" max="9727" width="9" style="5"/>
    <col min="9728" max="9728" width="16.875" style="5" customWidth="1"/>
    <col min="9729" max="9729" width="15.5" style="5" customWidth="1"/>
    <col min="9730" max="9744" width="12.125" style="5" customWidth="1"/>
    <col min="9745" max="9756" width="10.5" style="5" customWidth="1"/>
    <col min="9757" max="9757" width="12" style="5" customWidth="1"/>
    <col min="9758" max="9762" width="10.5" style="5" customWidth="1"/>
    <col min="9763" max="9769" width="10" style="5" customWidth="1"/>
    <col min="9770" max="9770" width="12.5" style="5" customWidth="1"/>
    <col min="9771" max="9782" width="10" style="5" customWidth="1"/>
    <col min="9783" max="9783" width="12.5" style="5" customWidth="1"/>
    <col min="9784" max="9795" width="10" style="5" customWidth="1"/>
    <col min="9796" max="9796" width="12.5" style="5" customWidth="1"/>
    <col min="9797" max="9797" width="10" style="5" customWidth="1"/>
    <col min="9798" max="9798" width="12" style="5" customWidth="1"/>
    <col min="9799" max="9808" width="10" style="5" customWidth="1"/>
    <col min="9809" max="9809" width="12.5" style="5" customWidth="1"/>
    <col min="9810" max="9821" width="10" style="5" customWidth="1"/>
    <col min="9822" max="9822" width="12.5" style="5" customWidth="1"/>
    <col min="9823" max="9834" width="10" style="5" customWidth="1"/>
    <col min="9835" max="9835" width="12.5" style="5" customWidth="1"/>
    <col min="9836" max="9847" width="10" style="5" customWidth="1"/>
    <col min="9848" max="9848" width="12.5" style="5" customWidth="1"/>
    <col min="9849" max="9860" width="10" style="5" customWidth="1"/>
    <col min="9861" max="9861" width="13.125" style="5" customWidth="1"/>
    <col min="9862" max="9873" width="10" style="5" customWidth="1"/>
    <col min="9874" max="9874" width="13.125" style="5" customWidth="1"/>
    <col min="9875" max="9886" width="10" style="5" customWidth="1"/>
    <col min="9887" max="9887" width="13.125" style="5" customWidth="1"/>
    <col min="9888" max="9899" width="10" style="5" customWidth="1"/>
    <col min="9900" max="9900" width="13.125" style="5" customWidth="1"/>
    <col min="9901" max="9912" width="10" style="5" customWidth="1"/>
    <col min="9913" max="9913" width="13.125" style="5" customWidth="1"/>
    <col min="9914" max="9925" width="10" style="5" customWidth="1"/>
    <col min="9926" max="9926" width="13.125" style="5" customWidth="1"/>
    <col min="9927" max="9938" width="10" style="5" customWidth="1"/>
    <col min="9939" max="9939" width="13.125" style="5" customWidth="1"/>
    <col min="9940" max="9941" width="11" style="5" customWidth="1"/>
    <col min="9942" max="9942" width="11.125" style="5" customWidth="1"/>
    <col min="9943" max="9944" width="11" style="5" customWidth="1"/>
    <col min="9945" max="9945" width="11.125" style="5" customWidth="1"/>
    <col min="9946" max="9947" width="12.25" style="5" customWidth="1"/>
    <col min="9948" max="9948" width="11.125" style="5" customWidth="1"/>
    <col min="9949" max="9951" width="12.375" style="5" customWidth="1"/>
    <col min="9952" max="9952" width="13.125" style="5" customWidth="1"/>
    <col min="9953" max="9955" width="12.375" style="5" customWidth="1"/>
    <col min="9956" max="9964" width="12.5" style="5" customWidth="1"/>
    <col min="9965" max="9965" width="13.125" style="5" customWidth="1"/>
    <col min="9966" max="9977" width="12.375" style="5" bestFit="1" customWidth="1"/>
    <col min="9978" max="9978" width="13.125" style="5" customWidth="1"/>
    <col min="9979" max="9979" width="12.375" style="5" bestFit="1" customWidth="1"/>
    <col min="9980" max="9983" width="9" style="5"/>
    <col min="9984" max="9984" width="16.875" style="5" customWidth="1"/>
    <col min="9985" max="9985" width="15.5" style="5" customWidth="1"/>
    <col min="9986" max="10000" width="12.125" style="5" customWidth="1"/>
    <col min="10001" max="10012" width="10.5" style="5" customWidth="1"/>
    <col min="10013" max="10013" width="12" style="5" customWidth="1"/>
    <col min="10014" max="10018" width="10.5" style="5" customWidth="1"/>
    <col min="10019" max="10025" width="10" style="5" customWidth="1"/>
    <col min="10026" max="10026" width="12.5" style="5" customWidth="1"/>
    <col min="10027" max="10038" width="10" style="5" customWidth="1"/>
    <col min="10039" max="10039" width="12.5" style="5" customWidth="1"/>
    <col min="10040" max="10051" width="10" style="5" customWidth="1"/>
    <col min="10052" max="10052" width="12.5" style="5" customWidth="1"/>
    <col min="10053" max="10053" width="10" style="5" customWidth="1"/>
    <col min="10054" max="10054" width="12" style="5" customWidth="1"/>
    <col min="10055" max="10064" width="10" style="5" customWidth="1"/>
    <col min="10065" max="10065" width="12.5" style="5" customWidth="1"/>
    <col min="10066" max="10077" width="10" style="5" customWidth="1"/>
    <col min="10078" max="10078" width="12.5" style="5" customWidth="1"/>
    <col min="10079" max="10090" width="10" style="5" customWidth="1"/>
    <col min="10091" max="10091" width="12.5" style="5" customWidth="1"/>
    <col min="10092" max="10103" width="10" style="5" customWidth="1"/>
    <col min="10104" max="10104" width="12.5" style="5" customWidth="1"/>
    <col min="10105" max="10116" width="10" style="5" customWidth="1"/>
    <col min="10117" max="10117" width="13.125" style="5" customWidth="1"/>
    <col min="10118" max="10129" width="10" style="5" customWidth="1"/>
    <col min="10130" max="10130" width="13.125" style="5" customWidth="1"/>
    <col min="10131" max="10142" width="10" style="5" customWidth="1"/>
    <col min="10143" max="10143" width="13.125" style="5" customWidth="1"/>
    <col min="10144" max="10155" width="10" style="5" customWidth="1"/>
    <col min="10156" max="10156" width="13.125" style="5" customWidth="1"/>
    <col min="10157" max="10168" width="10" style="5" customWidth="1"/>
    <col min="10169" max="10169" width="13.125" style="5" customWidth="1"/>
    <col min="10170" max="10181" width="10" style="5" customWidth="1"/>
    <col min="10182" max="10182" width="13.125" style="5" customWidth="1"/>
    <col min="10183" max="10194" width="10" style="5" customWidth="1"/>
    <col min="10195" max="10195" width="13.125" style="5" customWidth="1"/>
    <col min="10196" max="10197" width="11" style="5" customWidth="1"/>
    <col min="10198" max="10198" width="11.125" style="5" customWidth="1"/>
    <col min="10199" max="10200" width="11" style="5" customWidth="1"/>
    <col min="10201" max="10201" width="11.125" style="5" customWidth="1"/>
    <col min="10202" max="10203" width="12.25" style="5" customWidth="1"/>
    <col min="10204" max="10204" width="11.125" style="5" customWidth="1"/>
    <col min="10205" max="10207" width="12.375" style="5" customWidth="1"/>
    <col min="10208" max="10208" width="13.125" style="5" customWidth="1"/>
    <col min="10209" max="10211" width="12.375" style="5" customWidth="1"/>
    <col min="10212" max="10220" width="12.5" style="5" customWidth="1"/>
    <col min="10221" max="10221" width="13.125" style="5" customWidth="1"/>
    <col min="10222" max="10233" width="12.375" style="5" bestFit="1" customWidth="1"/>
    <col min="10234" max="10234" width="13.125" style="5" customWidth="1"/>
    <col min="10235" max="10235" width="12.375" style="5" bestFit="1" customWidth="1"/>
    <col min="10236" max="10239" width="9" style="5"/>
    <col min="10240" max="10240" width="16.875" style="5" customWidth="1"/>
    <col min="10241" max="10241" width="15.5" style="5" customWidth="1"/>
    <col min="10242" max="10256" width="12.125" style="5" customWidth="1"/>
    <col min="10257" max="10268" width="10.5" style="5" customWidth="1"/>
    <col min="10269" max="10269" width="12" style="5" customWidth="1"/>
    <col min="10270" max="10274" width="10.5" style="5" customWidth="1"/>
    <col min="10275" max="10281" width="10" style="5" customWidth="1"/>
    <col min="10282" max="10282" width="12.5" style="5" customWidth="1"/>
    <col min="10283" max="10294" width="10" style="5" customWidth="1"/>
    <col min="10295" max="10295" width="12.5" style="5" customWidth="1"/>
    <col min="10296" max="10307" width="10" style="5" customWidth="1"/>
    <col min="10308" max="10308" width="12.5" style="5" customWidth="1"/>
    <col min="10309" max="10309" width="10" style="5" customWidth="1"/>
    <col min="10310" max="10310" width="12" style="5" customWidth="1"/>
    <col min="10311" max="10320" width="10" style="5" customWidth="1"/>
    <col min="10321" max="10321" width="12.5" style="5" customWidth="1"/>
    <col min="10322" max="10333" width="10" style="5" customWidth="1"/>
    <col min="10334" max="10334" width="12.5" style="5" customWidth="1"/>
    <col min="10335" max="10346" width="10" style="5" customWidth="1"/>
    <col min="10347" max="10347" width="12.5" style="5" customWidth="1"/>
    <col min="10348" max="10359" width="10" style="5" customWidth="1"/>
    <col min="10360" max="10360" width="12.5" style="5" customWidth="1"/>
    <col min="10361" max="10372" width="10" style="5" customWidth="1"/>
    <col min="10373" max="10373" width="13.125" style="5" customWidth="1"/>
    <col min="10374" max="10385" width="10" style="5" customWidth="1"/>
    <col min="10386" max="10386" width="13.125" style="5" customWidth="1"/>
    <col min="10387" max="10398" width="10" style="5" customWidth="1"/>
    <col min="10399" max="10399" width="13.125" style="5" customWidth="1"/>
    <col min="10400" max="10411" width="10" style="5" customWidth="1"/>
    <col min="10412" max="10412" width="13.125" style="5" customWidth="1"/>
    <col min="10413" max="10424" width="10" style="5" customWidth="1"/>
    <col min="10425" max="10425" width="13.125" style="5" customWidth="1"/>
    <col min="10426" max="10437" width="10" style="5" customWidth="1"/>
    <col min="10438" max="10438" width="13.125" style="5" customWidth="1"/>
    <col min="10439" max="10450" width="10" style="5" customWidth="1"/>
    <col min="10451" max="10451" width="13.125" style="5" customWidth="1"/>
    <col min="10452" max="10453" width="11" style="5" customWidth="1"/>
    <col min="10454" max="10454" width="11.125" style="5" customWidth="1"/>
    <col min="10455" max="10456" width="11" style="5" customWidth="1"/>
    <col min="10457" max="10457" width="11.125" style="5" customWidth="1"/>
    <col min="10458" max="10459" width="12.25" style="5" customWidth="1"/>
    <col min="10460" max="10460" width="11.125" style="5" customWidth="1"/>
    <col min="10461" max="10463" width="12.375" style="5" customWidth="1"/>
    <col min="10464" max="10464" width="13.125" style="5" customWidth="1"/>
    <col min="10465" max="10467" width="12.375" style="5" customWidth="1"/>
    <col min="10468" max="10476" width="12.5" style="5" customWidth="1"/>
    <col min="10477" max="10477" width="13.125" style="5" customWidth="1"/>
    <col min="10478" max="10489" width="12.375" style="5" bestFit="1" customWidth="1"/>
    <col min="10490" max="10490" width="13.125" style="5" customWidth="1"/>
    <col min="10491" max="10491" width="12.375" style="5" bestFit="1" customWidth="1"/>
    <col min="10492" max="10495" width="9" style="5"/>
    <col min="10496" max="10496" width="16.875" style="5" customWidth="1"/>
    <col min="10497" max="10497" width="15.5" style="5" customWidth="1"/>
    <col min="10498" max="10512" width="12.125" style="5" customWidth="1"/>
    <col min="10513" max="10524" width="10.5" style="5" customWidth="1"/>
    <col min="10525" max="10525" width="12" style="5" customWidth="1"/>
    <col min="10526" max="10530" width="10.5" style="5" customWidth="1"/>
    <col min="10531" max="10537" width="10" style="5" customWidth="1"/>
    <col min="10538" max="10538" width="12.5" style="5" customWidth="1"/>
    <col min="10539" max="10550" width="10" style="5" customWidth="1"/>
    <col min="10551" max="10551" width="12.5" style="5" customWidth="1"/>
    <col min="10552" max="10563" width="10" style="5" customWidth="1"/>
    <col min="10564" max="10564" width="12.5" style="5" customWidth="1"/>
    <col min="10565" max="10565" width="10" style="5" customWidth="1"/>
    <col min="10566" max="10566" width="12" style="5" customWidth="1"/>
    <col min="10567" max="10576" width="10" style="5" customWidth="1"/>
    <col min="10577" max="10577" width="12.5" style="5" customWidth="1"/>
    <col min="10578" max="10589" width="10" style="5" customWidth="1"/>
    <col min="10590" max="10590" width="12.5" style="5" customWidth="1"/>
    <col min="10591" max="10602" width="10" style="5" customWidth="1"/>
    <col min="10603" max="10603" width="12.5" style="5" customWidth="1"/>
    <col min="10604" max="10615" width="10" style="5" customWidth="1"/>
    <col min="10616" max="10616" width="12.5" style="5" customWidth="1"/>
    <col min="10617" max="10628" width="10" style="5" customWidth="1"/>
    <col min="10629" max="10629" width="13.125" style="5" customWidth="1"/>
    <col min="10630" max="10641" width="10" style="5" customWidth="1"/>
    <col min="10642" max="10642" width="13.125" style="5" customWidth="1"/>
    <col min="10643" max="10654" width="10" style="5" customWidth="1"/>
    <col min="10655" max="10655" width="13.125" style="5" customWidth="1"/>
    <col min="10656" max="10667" width="10" style="5" customWidth="1"/>
    <col min="10668" max="10668" width="13.125" style="5" customWidth="1"/>
    <col min="10669" max="10680" width="10" style="5" customWidth="1"/>
    <col min="10681" max="10681" width="13.125" style="5" customWidth="1"/>
    <col min="10682" max="10693" width="10" style="5" customWidth="1"/>
    <col min="10694" max="10694" width="13.125" style="5" customWidth="1"/>
    <col min="10695" max="10706" width="10" style="5" customWidth="1"/>
    <col min="10707" max="10707" width="13.125" style="5" customWidth="1"/>
    <col min="10708" max="10709" width="11" style="5" customWidth="1"/>
    <col min="10710" max="10710" width="11.125" style="5" customWidth="1"/>
    <col min="10711" max="10712" width="11" style="5" customWidth="1"/>
    <col min="10713" max="10713" width="11.125" style="5" customWidth="1"/>
    <col min="10714" max="10715" width="12.25" style="5" customWidth="1"/>
    <col min="10716" max="10716" width="11.125" style="5" customWidth="1"/>
    <col min="10717" max="10719" width="12.375" style="5" customWidth="1"/>
    <col min="10720" max="10720" width="13.125" style="5" customWidth="1"/>
    <col min="10721" max="10723" width="12.375" style="5" customWidth="1"/>
    <col min="10724" max="10732" width="12.5" style="5" customWidth="1"/>
    <col min="10733" max="10733" width="13.125" style="5" customWidth="1"/>
    <col min="10734" max="10745" width="12.375" style="5" bestFit="1" customWidth="1"/>
    <col min="10746" max="10746" width="13.125" style="5" customWidth="1"/>
    <col min="10747" max="10747" width="12.375" style="5" bestFit="1" customWidth="1"/>
    <col min="10748" max="10751" width="9" style="5"/>
    <col min="10752" max="10752" width="16.875" style="5" customWidth="1"/>
    <col min="10753" max="10753" width="15.5" style="5" customWidth="1"/>
    <col min="10754" max="10768" width="12.125" style="5" customWidth="1"/>
    <col min="10769" max="10780" width="10.5" style="5" customWidth="1"/>
    <col min="10781" max="10781" width="12" style="5" customWidth="1"/>
    <col min="10782" max="10786" width="10.5" style="5" customWidth="1"/>
    <col min="10787" max="10793" width="10" style="5" customWidth="1"/>
    <col min="10794" max="10794" width="12.5" style="5" customWidth="1"/>
    <col min="10795" max="10806" width="10" style="5" customWidth="1"/>
    <col min="10807" max="10807" width="12.5" style="5" customWidth="1"/>
    <col min="10808" max="10819" width="10" style="5" customWidth="1"/>
    <col min="10820" max="10820" width="12.5" style="5" customWidth="1"/>
    <col min="10821" max="10821" width="10" style="5" customWidth="1"/>
    <col min="10822" max="10822" width="12" style="5" customWidth="1"/>
    <col min="10823" max="10832" width="10" style="5" customWidth="1"/>
    <col min="10833" max="10833" width="12.5" style="5" customWidth="1"/>
    <col min="10834" max="10845" width="10" style="5" customWidth="1"/>
    <col min="10846" max="10846" width="12.5" style="5" customWidth="1"/>
    <col min="10847" max="10858" width="10" style="5" customWidth="1"/>
    <col min="10859" max="10859" width="12.5" style="5" customWidth="1"/>
    <col min="10860" max="10871" width="10" style="5" customWidth="1"/>
    <col min="10872" max="10872" width="12.5" style="5" customWidth="1"/>
    <col min="10873" max="10884" width="10" style="5" customWidth="1"/>
    <col min="10885" max="10885" width="13.125" style="5" customWidth="1"/>
    <col min="10886" max="10897" width="10" style="5" customWidth="1"/>
    <col min="10898" max="10898" width="13.125" style="5" customWidth="1"/>
    <col min="10899" max="10910" width="10" style="5" customWidth="1"/>
    <col min="10911" max="10911" width="13.125" style="5" customWidth="1"/>
    <col min="10912" max="10923" width="10" style="5" customWidth="1"/>
    <col min="10924" max="10924" width="13.125" style="5" customWidth="1"/>
    <col min="10925" max="10936" width="10" style="5" customWidth="1"/>
    <col min="10937" max="10937" width="13.125" style="5" customWidth="1"/>
    <col min="10938" max="10949" width="10" style="5" customWidth="1"/>
    <col min="10950" max="10950" width="13.125" style="5" customWidth="1"/>
    <col min="10951" max="10962" width="10" style="5" customWidth="1"/>
    <col min="10963" max="10963" width="13.125" style="5" customWidth="1"/>
    <col min="10964" max="10965" width="11" style="5" customWidth="1"/>
    <col min="10966" max="10966" width="11.125" style="5" customWidth="1"/>
    <col min="10967" max="10968" width="11" style="5" customWidth="1"/>
    <col min="10969" max="10969" width="11.125" style="5" customWidth="1"/>
    <col min="10970" max="10971" width="12.25" style="5" customWidth="1"/>
    <col min="10972" max="10972" width="11.125" style="5" customWidth="1"/>
    <col min="10973" max="10975" width="12.375" style="5" customWidth="1"/>
    <col min="10976" max="10976" width="13.125" style="5" customWidth="1"/>
    <col min="10977" max="10979" width="12.375" style="5" customWidth="1"/>
    <col min="10980" max="10988" width="12.5" style="5" customWidth="1"/>
    <col min="10989" max="10989" width="13.125" style="5" customWidth="1"/>
    <col min="10990" max="11001" width="12.375" style="5" bestFit="1" customWidth="1"/>
    <col min="11002" max="11002" width="13.125" style="5" customWidth="1"/>
    <col min="11003" max="11003" width="12.375" style="5" bestFit="1" customWidth="1"/>
    <col min="11004" max="11007" width="9" style="5"/>
    <col min="11008" max="11008" width="16.875" style="5" customWidth="1"/>
    <col min="11009" max="11009" width="15.5" style="5" customWidth="1"/>
    <col min="11010" max="11024" width="12.125" style="5" customWidth="1"/>
    <col min="11025" max="11036" width="10.5" style="5" customWidth="1"/>
    <col min="11037" max="11037" width="12" style="5" customWidth="1"/>
    <col min="11038" max="11042" width="10.5" style="5" customWidth="1"/>
    <col min="11043" max="11049" width="10" style="5" customWidth="1"/>
    <col min="11050" max="11050" width="12.5" style="5" customWidth="1"/>
    <col min="11051" max="11062" width="10" style="5" customWidth="1"/>
    <col min="11063" max="11063" width="12.5" style="5" customWidth="1"/>
    <col min="11064" max="11075" width="10" style="5" customWidth="1"/>
    <col min="11076" max="11076" width="12.5" style="5" customWidth="1"/>
    <col min="11077" max="11077" width="10" style="5" customWidth="1"/>
    <col min="11078" max="11078" width="12" style="5" customWidth="1"/>
    <col min="11079" max="11088" width="10" style="5" customWidth="1"/>
    <col min="11089" max="11089" width="12.5" style="5" customWidth="1"/>
    <col min="11090" max="11101" width="10" style="5" customWidth="1"/>
    <col min="11102" max="11102" width="12.5" style="5" customWidth="1"/>
    <col min="11103" max="11114" width="10" style="5" customWidth="1"/>
    <col min="11115" max="11115" width="12.5" style="5" customWidth="1"/>
    <col min="11116" max="11127" width="10" style="5" customWidth="1"/>
    <col min="11128" max="11128" width="12.5" style="5" customWidth="1"/>
    <col min="11129" max="11140" width="10" style="5" customWidth="1"/>
    <col min="11141" max="11141" width="13.125" style="5" customWidth="1"/>
    <col min="11142" max="11153" width="10" style="5" customWidth="1"/>
    <col min="11154" max="11154" width="13.125" style="5" customWidth="1"/>
    <col min="11155" max="11166" width="10" style="5" customWidth="1"/>
    <col min="11167" max="11167" width="13.125" style="5" customWidth="1"/>
    <col min="11168" max="11179" width="10" style="5" customWidth="1"/>
    <col min="11180" max="11180" width="13.125" style="5" customWidth="1"/>
    <col min="11181" max="11192" width="10" style="5" customWidth="1"/>
    <col min="11193" max="11193" width="13.125" style="5" customWidth="1"/>
    <col min="11194" max="11205" width="10" style="5" customWidth="1"/>
    <col min="11206" max="11206" width="13.125" style="5" customWidth="1"/>
    <col min="11207" max="11218" width="10" style="5" customWidth="1"/>
    <col min="11219" max="11219" width="13.125" style="5" customWidth="1"/>
    <col min="11220" max="11221" width="11" style="5" customWidth="1"/>
    <col min="11222" max="11222" width="11.125" style="5" customWidth="1"/>
    <col min="11223" max="11224" width="11" style="5" customWidth="1"/>
    <col min="11225" max="11225" width="11.125" style="5" customWidth="1"/>
    <col min="11226" max="11227" width="12.25" style="5" customWidth="1"/>
    <col min="11228" max="11228" width="11.125" style="5" customWidth="1"/>
    <col min="11229" max="11231" width="12.375" style="5" customWidth="1"/>
    <col min="11232" max="11232" width="13.125" style="5" customWidth="1"/>
    <col min="11233" max="11235" width="12.375" style="5" customWidth="1"/>
    <col min="11236" max="11244" width="12.5" style="5" customWidth="1"/>
    <col min="11245" max="11245" width="13.125" style="5" customWidth="1"/>
    <col min="11246" max="11257" width="12.375" style="5" bestFit="1" customWidth="1"/>
    <col min="11258" max="11258" width="13.125" style="5" customWidth="1"/>
    <col min="11259" max="11259" width="12.375" style="5" bestFit="1" customWidth="1"/>
    <col min="11260" max="11263" width="9" style="5"/>
    <col min="11264" max="11264" width="16.875" style="5" customWidth="1"/>
    <col min="11265" max="11265" width="15.5" style="5" customWidth="1"/>
    <col min="11266" max="11280" width="12.125" style="5" customWidth="1"/>
    <col min="11281" max="11292" width="10.5" style="5" customWidth="1"/>
    <col min="11293" max="11293" width="12" style="5" customWidth="1"/>
    <col min="11294" max="11298" width="10.5" style="5" customWidth="1"/>
    <col min="11299" max="11305" width="10" style="5" customWidth="1"/>
    <col min="11306" max="11306" width="12.5" style="5" customWidth="1"/>
    <col min="11307" max="11318" width="10" style="5" customWidth="1"/>
    <col min="11319" max="11319" width="12.5" style="5" customWidth="1"/>
    <col min="11320" max="11331" width="10" style="5" customWidth="1"/>
    <col min="11332" max="11332" width="12.5" style="5" customWidth="1"/>
    <col min="11333" max="11333" width="10" style="5" customWidth="1"/>
    <col min="11334" max="11334" width="12" style="5" customWidth="1"/>
    <col min="11335" max="11344" width="10" style="5" customWidth="1"/>
    <col min="11345" max="11345" width="12.5" style="5" customWidth="1"/>
    <col min="11346" max="11357" width="10" style="5" customWidth="1"/>
    <col min="11358" max="11358" width="12.5" style="5" customWidth="1"/>
    <col min="11359" max="11370" width="10" style="5" customWidth="1"/>
    <col min="11371" max="11371" width="12.5" style="5" customWidth="1"/>
    <col min="11372" max="11383" width="10" style="5" customWidth="1"/>
    <col min="11384" max="11384" width="12.5" style="5" customWidth="1"/>
    <col min="11385" max="11396" width="10" style="5" customWidth="1"/>
    <col min="11397" max="11397" width="13.125" style="5" customWidth="1"/>
    <col min="11398" max="11409" width="10" style="5" customWidth="1"/>
    <col min="11410" max="11410" width="13.125" style="5" customWidth="1"/>
    <col min="11411" max="11422" width="10" style="5" customWidth="1"/>
    <col min="11423" max="11423" width="13.125" style="5" customWidth="1"/>
    <col min="11424" max="11435" width="10" style="5" customWidth="1"/>
    <col min="11436" max="11436" width="13.125" style="5" customWidth="1"/>
    <col min="11437" max="11448" width="10" style="5" customWidth="1"/>
    <col min="11449" max="11449" width="13.125" style="5" customWidth="1"/>
    <col min="11450" max="11461" width="10" style="5" customWidth="1"/>
    <col min="11462" max="11462" width="13.125" style="5" customWidth="1"/>
    <col min="11463" max="11474" width="10" style="5" customWidth="1"/>
    <col min="11475" max="11475" width="13.125" style="5" customWidth="1"/>
    <col min="11476" max="11477" width="11" style="5" customWidth="1"/>
    <col min="11478" max="11478" width="11.125" style="5" customWidth="1"/>
    <col min="11479" max="11480" width="11" style="5" customWidth="1"/>
    <col min="11481" max="11481" width="11.125" style="5" customWidth="1"/>
    <col min="11482" max="11483" width="12.25" style="5" customWidth="1"/>
    <col min="11484" max="11484" width="11.125" style="5" customWidth="1"/>
    <col min="11485" max="11487" width="12.375" style="5" customWidth="1"/>
    <col min="11488" max="11488" width="13.125" style="5" customWidth="1"/>
    <col min="11489" max="11491" width="12.375" style="5" customWidth="1"/>
    <col min="11492" max="11500" width="12.5" style="5" customWidth="1"/>
    <col min="11501" max="11501" width="13.125" style="5" customWidth="1"/>
    <col min="11502" max="11513" width="12.375" style="5" bestFit="1" customWidth="1"/>
    <col min="11514" max="11514" width="13.125" style="5" customWidth="1"/>
    <col min="11515" max="11515" width="12.375" style="5" bestFit="1" customWidth="1"/>
    <col min="11516" max="11519" width="9" style="5"/>
    <col min="11520" max="11520" width="16.875" style="5" customWidth="1"/>
    <col min="11521" max="11521" width="15.5" style="5" customWidth="1"/>
    <col min="11522" max="11536" width="12.125" style="5" customWidth="1"/>
    <col min="11537" max="11548" width="10.5" style="5" customWidth="1"/>
    <col min="11549" max="11549" width="12" style="5" customWidth="1"/>
    <col min="11550" max="11554" width="10.5" style="5" customWidth="1"/>
    <col min="11555" max="11561" width="10" style="5" customWidth="1"/>
    <col min="11562" max="11562" width="12.5" style="5" customWidth="1"/>
    <col min="11563" max="11574" width="10" style="5" customWidth="1"/>
    <col min="11575" max="11575" width="12.5" style="5" customWidth="1"/>
    <col min="11576" max="11587" width="10" style="5" customWidth="1"/>
    <col min="11588" max="11588" width="12.5" style="5" customWidth="1"/>
    <col min="11589" max="11589" width="10" style="5" customWidth="1"/>
    <col min="11590" max="11590" width="12" style="5" customWidth="1"/>
    <col min="11591" max="11600" width="10" style="5" customWidth="1"/>
    <col min="11601" max="11601" width="12.5" style="5" customWidth="1"/>
    <col min="11602" max="11613" width="10" style="5" customWidth="1"/>
    <col min="11614" max="11614" width="12.5" style="5" customWidth="1"/>
    <col min="11615" max="11626" width="10" style="5" customWidth="1"/>
    <col min="11627" max="11627" width="12.5" style="5" customWidth="1"/>
    <col min="11628" max="11639" width="10" style="5" customWidth="1"/>
    <col min="11640" max="11640" width="12.5" style="5" customWidth="1"/>
    <col min="11641" max="11652" width="10" style="5" customWidth="1"/>
    <col min="11653" max="11653" width="13.125" style="5" customWidth="1"/>
    <col min="11654" max="11665" width="10" style="5" customWidth="1"/>
    <col min="11666" max="11666" width="13.125" style="5" customWidth="1"/>
    <col min="11667" max="11678" width="10" style="5" customWidth="1"/>
    <col min="11679" max="11679" width="13.125" style="5" customWidth="1"/>
    <col min="11680" max="11691" width="10" style="5" customWidth="1"/>
    <col min="11692" max="11692" width="13.125" style="5" customWidth="1"/>
    <col min="11693" max="11704" width="10" style="5" customWidth="1"/>
    <col min="11705" max="11705" width="13.125" style="5" customWidth="1"/>
    <col min="11706" max="11717" width="10" style="5" customWidth="1"/>
    <col min="11718" max="11718" width="13.125" style="5" customWidth="1"/>
    <col min="11719" max="11730" width="10" style="5" customWidth="1"/>
    <col min="11731" max="11731" width="13.125" style="5" customWidth="1"/>
    <col min="11732" max="11733" width="11" style="5" customWidth="1"/>
    <col min="11734" max="11734" width="11.125" style="5" customWidth="1"/>
    <col min="11735" max="11736" width="11" style="5" customWidth="1"/>
    <col min="11737" max="11737" width="11.125" style="5" customWidth="1"/>
    <col min="11738" max="11739" width="12.25" style="5" customWidth="1"/>
    <col min="11740" max="11740" width="11.125" style="5" customWidth="1"/>
    <col min="11741" max="11743" width="12.375" style="5" customWidth="1"/>
    <col min="11744" max="11744" width="13.125" style="5" customWidth="1"/>
    <col min="11745" max="11747" width="12.375" style="5" customWidth="1"/>
    <col min="11748" max="11756" width="12.5" style="5" customWidth="1"/>
    <col min="11757" max="11757" width="13.125" style="5" customWidth="1"/>
    <col min="11758" max="11769" width="12.375" style="5" bestFit="1" customWidth="1"/>
    <col min="11770" max="11770" width="13.125" style="5" customWidth="1"/>
    <col min="11771" max="11771" width="12.375" style="5" bestFit="1" customWidth="1"/>
    <col min="11772" max="11775" width="9" style="5"/>
    <col min="11776" max="11776" width="16.875" style="5" customWidth="1"/>
    <col min="11777" max="11777" width="15.5" style="5" customWidth="1"/>
    <col min="11778" max="11792" width="12.125" style="5" customWidth="1"/>
    <col min="11793" max="11804" width="10.5" style="5" customWidth="1"/>
    <col min="11805" max="11805" width="12" style="5" customWidth="1"/>
    <col min="11806" max="11810" width="10.5" style="5" customWidth="1"/>
    <col min="11811" max="11817" width="10" style="5" customWidth="1"/>
    <col min="11818" max="11818" width="12.5" style="5" customWidth="1"/>
    <col min="11819" max="11830" width="10" style="5" customWidth="1"/>
    <col min="11831" max="11831" width="12.5" style="5" customWidth="1"/>
    <col min="11832" max="11843" width="10" style="5" customWidth="1"/>
    <col min="11844" max="11844" width="12.5" style="5" customWidth="1"/>
    <col min="11845" max="11845" width="10" style="5" customWidth="1"/>
    <col min="11846" max="11846" width="12" style="5" customWidth="1"/>
    <col min="11847" max="11856" width="10" style="5" customWidth="1"/>
    <col min="11857" max="11857" width="12.5" style="5" customWidth="1"/>
    <col min="11858" max="11869" width="10" style="5" customWidth="1"/>
    <col min="11870" max="11870" width="12.5" style="5" customWidth="1"/>
    <col min="11871" max="11882" width="10" style="5" customWidth="1"/>
    <col min="11883" max="11883" width="12.5" style="5" customWidth="1"/>
    <col min="11884" max="11895" width="10" style="5" customWidth="1"/>
    <col min="11896" max="11896" width="12.5" style="5" customWidth="1"/>
    <col min="11897" max="11908" width="10" style="5" customWidth="1"/>
    <col min="11909" max="11909" width="13.125" style="5" customWidth="1"/>
    <col min="11910" max="11921" width="10" style="5" customWidth="1"/>
    <col min="11922" max="11922" width="13.125" style="5" customWidth="1"/>
    <col min="11923" max="11934" width="10" style="5" customWidth="1"/>
    <col min="11935" max="11935" width="13.125" style="5" customWidth="1"/>
    <col min="11936" max="11947" width="10" style="5" customWidth="1"/>
    <col min="11948" max="11948" width="13.125" style="5" customWidth="1"/>
    <col min="11949" max="11960" width="10" style="5" customWidth="1"/>
    <col min="11961" max="11961" width="13.125" style="5" customWidth="1"/>
    <col min="11962" max="11973" width="10" style="5" customWidth="1"/>
    <col min="11974" max="11974" width="13.125" style="5" customWidth="1"/>
    <col min="11975" max="11986" width="10" style="5" customWidth="1"/>
    <col min="11987" max="11987" width="13.125" style="5" customWidth="1"/>
    <col min="11988" max="11989" width="11" style="5" customWidth="1"/>
    <col min="11990" max="11990" width="11.125" style="5" customWidth="1"/>
    <col min="11991" max="11992" width="11" style="5" customWidth="1"/>
    <col min="11993" max="11993" width="11.125" style="5" customWidth="1"/>
    <col min="11994" max="11995" width="12.25" style="5" customWidth="1"/>
    <col min="11996" max="11996" width="11.125" style="5" customWidth="1"/>
    <col min="11997" max="11999" width="12.375" style="5" customWidth="1"/>
    <col min="12000" max="12000" width="13.125" style="5" customWidth="1"/>
    <col min="12001" max="12003" width="12.375" style="5" customWidth="1"/>
    <col min="12004" max="12012" width="12.5" style="5" customWidth="1"/>
    <col min="12013" max="12013" width="13.125" style="5" customWidth="1"/>
    <col min="12014" max="12025" width="12.375" style="5" bestFit="1" customWidth="1"/>
    <col min="12026" max="12026" width="13.125" style="5" customWidth="1"/>
    <col min="12027" max="12027" width="12.375" style="5" bestFit="1" customWidth="1"/>
    <col min="12028" max="12031" width="9" style="5"/>
    <col min="12032" max="12032" width="16.875" style="5" customWidth="1"/>
    <col min="12033" max="12033" width="15.5" style="5" customWidth="1"/>
    <col min="12034" max="12048" width="12.125" style="5" customWidth="1"/>
    <col min="12049" max="12060" width="10.5" style="5" customWidth="1"/>
    <col min="12061" max="12061" width="12" style="5" customWidth="1"/>
    <col min="12062" max="12066" width="10.5" style="5" customWidth="1"/>
    <col min="12067" max="12073" width="10" style="5" customWidth="1"/>
    <col min="12074" max="12074" width="12.5" style="5" customWidth="1"/>
    <col min="12075" max="12086" width="10" style="5" customWidth="1"/>
    <col min="12087" max="12087" width="12.5" style="5" customWidth="1"/>
    <col min="12088" max="12099" width="10" style="5" customWidth="1"/>
    <col min="12100" max="12100" width="12.5" style="5" customWidth="1"/>
    <col min="12101" max="12101" width="10" style="5" customWidth="1"/>
    <col min="12102" max="12102" width="12" style="5" customWidth="1"/>
    <col min="12103" max="12112" width="10" style="5" customWidth="1"/>
    <col min="12113" max="12113" width="12.5" style="5" customWidth="1"/>
    <col min="12114" max="12125" width="10" style="5" customWidth="1"/>
    <col min="12126" max="12126" width="12.5" style="5" customWidth="1"/>
    <col min="12127" max="12138" width="10" style="5" customWidth="1"/>
    <col min="12139" max="12139" width="12.5" style="5" customWidth="1"/>
    <col min="12140" max="12151" width="10" style="5" customWidth="1"/>
    <col min="12152" max="12152" width="12.5" style="5" customWidth="1"/>
    <col min="12153" max="12164" width="10" style="5" customWidth="1"/>
    <col min="12165" max="12165" width="13.125" style="5" customWidth="1"/>
    <col min="12166" max="12177" width="10" style="5" customWidth="1"/>
    <col min="12178" max="12178" width="13.125" style="5" customWidth="1"/>
    <col min="12179" max="12190" width="10" style="5" customWidth="1"/>
    <col min="12191" max="12191" width="13.125" style="5" customWidth="1"/>
    <col min="12192" max="12203" width="10" style="5" customWidth="1"/>
    <col min="12204" max="12204" width="13.125" style="5" customWidth="1"/>
    <col min="12205" max="12216" width="10" style="5" customWidth="1"/>
    <col min="12217" max="12217" width="13.125" style="5" customWidth="1"/>
    <col min="12218" max="12229" width="10" style="5" customWidth="1"/>
    <col min="12230" max="12230" width="13.125" style="5" customWidth="1"/>
    <col min="12231" max="12242" width="10" style="5" customWidth="1"/>
    <col min="12243" max="12243" width="13.125" style="5" customWidth="1"/>
    <col min="12244" max="12245" width="11" style="5" customWidth="1"/>
    <col min="12246" max="12246" width="11.125" style="5" customWidth="1"/>
    <col min="12247" max="12248" width="11" style="5" customWidth="1"/>
    <col min="12249" max="12249" width="11.125" style="5" customWidth="1"/>
    <col min="12250" max="12251" width="12.25" style="5" customWidth="1"/>
    <col min="12252" max="12252" width="11.125" style="5" customWidth="1"/>
    <col min="12253" max="12255" width="12.375" style="5" customWidth="1"/>
    <col min="12256" max="12256" width="13.125" style="5" customWidth="1"/>
    <col min="12257" max="12259" width="12.375" style="5" customWidth="1"/>
    <col min="12260" max="12268" width="12.5" style="5" customWidth="1"/>
    <col min="12269" max="12269" width="13.125" style="5" customWidth="1"/>
    <col min="12270" max="12281" width="12.375" style="5" bestFit="1" customWidth="1"/>
    <col min="12282" max="12282" width="13.125" style="5" customWidth="1"/>
    <col min="12283" max="12283" width="12.375" style="5" bestFit="1" customWidth="1"/>
    <col min="12284" max="12287" width="9" style="5"/>
    <col min="12288" max="12288" width="16.875" style="5" customWidth="1"/>
    <col min="12289" max="12289" width="15.5" style="5" customWidth="1"/>
    <col min="12290" max="12304" width="12.125" style="5" customWidth="1"/>
    <col min="12305" max="12316" width="10.5" style="5" customWidth="1"/>
    <col min="12317" max="12317" width="12" style="5" customWidth="1"/>
    <col min="12318" max="12322" width="10.5" style="5" customWidth="1"/>
    <col min="12323" max="12329" width="10" style="5" customWidth="1"/>
    <col min="12330" max="12330" width="12.5" style="5" customWidth="1"/>
    <col min="12331" max="12342" width="10" style="5" customWidth="1"/>
    <col min="12343" max="12343" width="12.5" style="5" customWidth="1"/>
    <col min="12344" max="12355" width="10" style="5" customWidth="1"/>
    <col min="12356" max="12356" width="12.5" style="5" customWidth="1"/>
    <col min="12357" max="12357" width="10" style="5" customWidth="1"/>
    <col min="12358" max="12358" width="12" style="5" customWidth="1"/>
    <col min="12359" max="12368" width="10" style="5" customWidth="1"/>
    <col min="12369" max="12369" width="12.5" style="5" customWidth="1"/>
    <col min="12370" max="12381" width="10" style="5" customWidth="1"/>
    <col min="12382" max="12382" width="12.5" style="5" customWidth="1"/>
    <col min="12383" max="12394" width="10" style="5" customWidth="1"/>
    <col min="12395" max="12395" width="12.5" style="5" customWidth="1"/>
    <col min="12396" max="12407" width="10" style="5" customWidth="1"/>
    <col min="12408" max="12408" width="12.5" style="5" customWidth="1"/>
    <col min="12409" max="12420" width="10" style="5" customWidth="1"/>
    <col min="12421" max="12421" width="13.125" style="5" customWidth="1"/>
    <col min="12422" max="12433" width="10" style="5" customWidth="1"/>
    <col min="12434" max="12434" width="13.125" style="5" customWidth="1"/>
    <col min="12435" max="12446" width="10" style="5" customWidth="1"/>
    <col min="12447" max="12447" width="13.125" style="5" customWidth="1"/>
    <col min="12448" max="12459" width="10" style="5" customWidth="1"/>
    <col min="12460" max="12460" width="13.125" style="5" customWidth="1"/>
    <col min="12461" max="12472" width="10" style="5" customWidth="1"/>
    <col min="12473" max="12473" width="13.125" style="5" customWidth="1"/>
    <col min="12474" max="12485" width="10" style="5" customWidth="1"/>
    <col min="12486" max="12486" width="13.125" style="5" customWidth="1"/>
    <col min="12487" max="12498" width="10" style="5" customWidth="1"/>
    <col min="12499" max="12499" width="13.125" style="5" customWidth="1"/>
    <col min="12500" max="12501" width="11" style="5" customWidth="1"/>
    <col min="12502" max="12502" width="11.125" style="5" customWidth="1"/>
    <col min="12503" max="12504" width="11" style="5" customWidth="1"/>
    <col min="12505" max="12505" width="11.125" style="5" customWidth="1"/>
    <col min="12506" max="12507" width="12.25" style="5" customWidth="1"/>
    <col min="12508" max="12508" width="11.125" style="5" customWidth="1"/>
    <col min="12509" max="12511" width="12.375" style="5" customWidth="1"/>
    <col min="12512" max="12512" width="13.125" style="5" customWidth="1"/>
    <col min="12513" max="12515" width="12.375" style="5" customWidth="1"/>
    <col min="12516" max="12524" width="12.5" style="5" customWidth="1"/>
    <col min="12525" max="12525" width="13.125" style="5" customWidth="1"/>
    <col min="12526" max="12537" width="12.375" style="5" bestFit="1" customWidth="1"/>
    <col min="12538" max="12538" width="13.125" style="5" customWidth="1"/>
    <col min="12539" max="12539" width="12.375" style="5" bestFit="1" customWidth="1"/>
    <col min="12540" max="12543" width="9" style="5"/>
    <col min="12544" max="12544" width="16.875" style="5" customWidth="1"/>
    <col min="12545" max="12545" width="15.5" style="5" customWidth="1"/>
    <col min="12546" max="12560" width="12.125" style="5" customWidth="1"/>
    <col min="12561" max="12572" width="10.5" style="5" customWidth="1"/>
    <col min="12573" max="12573" width="12" style="5" customWidth="1"/>
    <col min="12574" max="12578" width="10.5" style="5" customWidth="1"/>
    <col min="12579" max="12585" width="10" style="5" customWidth="1"/>
    <col min="12586" max="12586" width="12.5" style="5" customWidth="1"/>
    <col min="12587" max="12598" width="10" style="5" customWidth="1"/>
    <col min="12599" max="12599" width="12.5" style="5" customWidth="1"/>
    <col min="12600" max="12611" width="10" style="5" customWidth="1"/>
    <col min="12612" max="12612" width="12.5" style="5" customWidth="1"/>
    <col min="12613" max="12613" width="10" style="5" customWidth="1"/>
    <col min="12614" max="12614" width="12" style="5" customWidth="1"/>
    <col min="12615" max="12624" width="10" style="5" customWidth="1"/>
    <col min="12625" max="12625" width="12.5" style="5" customWidth="1"/>
    <col min="12626" max="12637" width="10" style="5" customWidth="1"/>
    <col min="12638" max="12638" width="12.5" style="5" customWidth="1"/>
    <col min="12639" max="12650" width="10" style="5" customWidth="1"/>
    <col min="12651" max="12651" width="12.5" style="5" customWidth="1"/>
    <col min="12652" max="12663" width="10" style="5" customWidth="1"/>
    <col min="12664" max="12664" width="12.5" style="5" customWidth="1"/>
    <col min="12665" max="12676" width="10" style="5" customWidth="1"/>
    <col min="12677" max="12677" width="13.125" style="5" customWidth="1"/>
    <col min="12678" max="12689" width="10" style="5" customWidth="1"/>
    <col min="12690" max="12690" width="13.125" style="5" customWidth="1"/>
    <col min="12691" max="12702" width="10" style="5" customWidth="1"/>
    <col min="12703" max="12703" width="13.125" style="5" customWidth="1"/>
    <col min="12704" max="12715" width="10" style="5" customWidth="1"/>
    <col min="12716" max="12716" width="13.125" style="5" customWidth="1"/>
    <col min="12717" max="12728" width="10" style="5" customWidth="1"/>
    <col min="12729" max="12729" width="13.125" style="5" customWidth="1"/>
    <col min="12730" max="12741" width="10" style="5" customWidth="1"/>
    <col min="12742" max="12742" width="13.125" style="5" customWidth="1"/>
    <col min="12743" max="12754" width="10" style="5" customWidth="1"/>
    <col min="12755" max="12755" width="13.125" style="5" customWidth="1"/>
    <col min="12756" max="12757" width="11" style="5" customWidth="1"/>
    <col min="12758" max="12758" width="11.125" style="5" customWidth="1"/>
    <col min="12759" max="12760" width="11" style="5" customWidth="1"/>
    <col min="12761" max="12761" width="11.125" style="5" customWidth="1"/>
    <col min="12762" max="12763" width="12.25" style="5" customWidth="1"/>
    <col min="12764" max="12764" width="11.125" style="5" customWidth="1"/>
    <col min="12765" max="12767" width="12.375" style="5" customWidth="1"/>
    <col min="12768" max="12768" width="13.125" style="5" customWidth="1"/>
    <col min="12769" max="12771" width="12.375" style="5" customWidth="1"/>
    <col min="12772" max="12780" width="12.5" style="5" customWidth="1"/>
    <col min="12781" max="12781" width="13.125" style="5" customWidth="1"/>
    <col min="12782" max="12793" width="12.375" style="5" bestFit="1" customWidth="1"/>
    <col min="12794" max="12794" width="13.125" style="5" customWidth="1"/>
    <col min="12795" max="12795" width="12.375" style="5" bestFit="1" customWidth="1"/>
    <col min="12796" max="12799" width="9" style="5"/>
    <col min="12800" max="12800" width="16.875" style="5" customWidth="1"/>
    <col min="12801" max="12801" width="15.5" style="5" customWidth="1"/>
    <col min="12802" max="12816" width="12.125" style="5" customWidth="1"/>
    <col min="12817" max="12828" width="10.5" style="5" customWidth="1"/>
    <col min="12829" max="12829" width="12" style="5" customWidth="1"/>
    <col min="12830" max="12834" width="10.5" style="5" customWidth="1"/>
    <col min="12835" max="12841" width="10" style="5" customWidth="1"/>
    <col min="12842" max="12842" width="12.5" style="5" customWidth="1"/>
    <col min="12843" max="12854" width="10" style="5" customWidth="1"/>
    <col min="12855" max="12855" width="12.5" style="5" customWidth="1"/>
    <col min="12856" max="12867" width="10" style="5" customWidth="1"/>
    <col min="12868" max="12868" width="12.5" style="5" customWidth="1"/>
    <col min="12869" max="12869" width="10" style="5" customWidth="1"/>
    <col min="12870" max="12870" width="12" style="5" customWidth="1"/>
    <col min="12871" max="12880" width="10" style="5" customWidth="1"/>
    <col min="12881" max="12881" width="12.5" style="5" customWidth="1"/>
    <col min="12882" max="12893" width="10" style="5" customWidth="1"/>
    <col min="12894" max="12894" width="12.5" style="5" customWidth="1"/>
    <col min="12895" max="12906" width="10" style="5" customWidth="1"/>
    <col min="12907" max="12907" width="12.5" style="5" customWidth="1"/>
    <col min="12908" max="12919" width="10" style="5" customWidth="1"/>
    <col min="12920" max="12920" width="12.5" style="5" customWidth="1"/>
    <col min="12921" max="12932" width="10" style="5" customWidth="1"/>
    <col min="12933" max="12933" width="13.125" style="5" customWidth="1"/>
    <col min="12934" max="12945" width="10" style="5" customWidth="1"/>
    <col min="12946" max="12946" width="13.125" style="5" customWidth="1"/>
    <col min="12947" max="12958" width="10" style="5" customWidth="1"/>
    <col min="12959" max="12959" width="13.125" style="5" customWidth="1"/>
    <col min="12960" max="12971" width="10" style="5" customWidth="1"/>
    <col min="12972" max="12972" width="13.125" style="5" customWidth="1"/>
    <col min="12973" max="12984" width="10" style="5" customWidth="1"/>
    <col min="12985" max="12985" width="13.125" style="5" customWidth="1"/>
    <col min="12986" max="12997" width="10" style="5" customWidth="1"/>
    <col min="12998" max="12998" width="13.125" style="5" customWidth="1"/>
    <col min="12999" max="13010" width="10" style="5" customWidth="1"/>
    <col min="13011" max="13011" width="13.125" style="5" customWidth="1"/>
    <col min="13012" max="13013" width="11" style="5" customWidth="1"/>
    <col min="13014" max="13014" width="11.125" style="5" customWidth="1"/>
    <col min="13015" max="13016" width="11" style="5" customWidth="1"/>
    <col min="13017" max="13017" width="11.125" style="5" customWidth="1"/>
    <col min="13018" max="13019" width="12.25" style="5" customWidth="1"/>
    <col min="13020" max="13020" width="11.125" style="5" customWidth="1"/>
    <col min="13021" max="13023" width="12.375" style="5" customWidth="1"/>
    <col min="13024" max="13024" width="13.125" style="5" customWidth="1"/>
    <col min="13025" max="13027" width="12.375" style="5" customWidth="1"/>
    <col min="13028" max="13036" width="12.5" style="5" customWidth="1"/>
    <col min="13037" max="13037" width="13.125" style="5" customWidth="1"/>
    <col min="13038" max="13049" width="12.375" style="5" bestFit="1" customWidth="1"/>
    <col min="13050" max="13050" width="13.125" style="5" customWidth="1"/>
    <col min="13051" max="13051" width="12.375" style="5" bestFit="1" customWidth="1"/>
    <col min="13052" max="13055" width="9" style="5"/>
    <col min="13056" max="13056" width="16.875" style="5" customWidth="1"/>
    <col min="13057" max="13057" width="15.5" style="5" customWidth="1"/>
    <col min="13058" max="13072" width="12.125" style="5" customWidth="1"/>
    <col min="13073" max="13084" width="10.5" style="5" customWidth="1"/>
    <col min="13085" max="13085" width="12" style="5" customWidth="1"/>
    <col min="13086" max="13090" width="10.5" style="5" customWidth="1"/>
    <col min="13091" max="13097" width="10" style="5" customWidth="1"/>
    <col min="13098" max="13098" width="12.5" style="5" customWidth="1"/>
    <col min="13099" max="13110" width="10" style="5" customWidth="1"/>
    <col min="13111" max="13111" width="12.5" style="5" customWidth="1"/>
    <col min="13112" max="13123" width="10" style="5" customWidth="1"/>
    <col min="13124" max="13124" width="12.5" style="5" customWidth="1"/>
    <col min="13125" max="13125" width="10" style="5" customWidth="1"/>
    <col min="13126" max="13126" width="12" style="5" customWidth="1"/>
    <col min="13127" max="13136" width="10" style="5" customWidth="1"/>
    <col min="13137" max="13137" width="12.5" style="5" customWidth="1"/>
    <col min="13138" max="13149" width="10" style="5" customWidth="1"/>
    <col min="13150" max="13150" width="12.5" style="5" customWidth="1"/>
    <col min="13151" max="13162" width="10" style="5" customWidth="1"/>
    <col min="13163" max="13163" width="12.5" style="5" customWidth="1"/>
    <col min="13164" max="13175" width="10" style="5" customWidth="1"/>
    <col min="13176" max="13176" width="12.5" style="5" customWidth="1"/>
    <col min="13177" max="13188" width="10" style="5" customWidth="1"/>
    <col min="13189" max="13189" width="13.125" style="5" customWidth="1"/>
    <col min="13190" max="13201" width="10" style="5" customWidth="1"/>
    <col min="13202" max="13202" width="13.125" style="5" customWidth="1"/>
    <col min="13203" max="13214" width="10" style="5" customWidth="1"/>
    <col min="13215" max="13215" width="13.125" style="5" customWidth="1"/>
    <col min="13216" max="13227" width="10" style="5" customWidth="1"/>
    <col min="13228" max="13228" width="13.125" style="5" customWidth="1"/>
    <col min="13229" max="13240" width="10" style="5" customWidth="1"/>
    <col min="13241" max="13241" width="13.125" style="5" customWidth="1"/>
    <col min="13242" max="13253" width="10" style="5" customWidth="1"/>
    <col min="13254" max="13254" width="13.125" style="5" customWidth="1"/>
    <col min="13255" max="13266" width="10" style="5" customWidth="1"/>
    <col min="13267" max="13267" width="13.125" style="5" customWidth="1"/>
    <col min="13268" max="13269" width="11" style="5" customWidth="1"/>
    <col min="13270" max="13270" width="11.125" style="5" customWidth="1"/>
    <col min="13271" max="13272" width="11" style="5" customWidth="1"/>
    <col min="13273" max="13273" width="11.125" style="5" customWidth="1"/>
    <col min="13274" max="13275" width="12.25" style="5" customWidth="1"/>
    <col min="13276" max="13276" width="11.125" style="5" customWidth="1"/>
    <col min="13277" max="13279" width="12.375" style="5" customWidth="1"/>
    <col min="13280" max="13280" width="13.125" style="5" customWidth="1"/>
    <col min="13281" max="13283" width="12.375" style="5" customWidth="1"/>
    <col min="13284" max="13292" width="12.5" style="5" customWidth="1"/>
    <col min="13293" max="13293" width="13.125" style="5" customWidth="1"/>
    <col min="13294" max="13305" width="12.375" style="5" bestFit="1" customWidth="1"/>
    <col min="13306" max="13306" width="13.125" style="5" customWidth="1"/>
    <col min="13307" max="13307" width="12.375" style="5" bestFit="1" customWidth="1"/>
    <col min="13308" max="13311" width="9" style="5"/>
    <col min="13312" max="13312" width="16.875" style="5" customWidth="1"/>
    <col min="13313" max="13313" width="15.5" style="5" customWidth="1"/>
    <col min="13314" max="13328" width="12.125" style="5" customWidth="1"/>
    <col min="13329" max="13340" width="10.5" style="5" customWidth="1"/>
    <col min="13341" max="13341" width="12" style="5" customWidth="1"/>
    <col min="13342" max="13346" width="10.5" style="5" customWidth="1"/>
    <col min="13347" max="13353" width="10" style="5" customWidth="1"/>
    <col min="13354" max="13354" width="12.5" style="5" customWidth="1"/>
    <col min="13355" max="13366" width="10" style="5" customWidth="1"/>
    <col min="13367" max="13367" width="12.5" style="5" customWidth="1"/>
    <col min="13368" max="13379" width="10" style="5" customWidth="1"/>
    <col min="13380" max="13380" width="12.5" style="5" customWidth="1"/>
    <col min="13381" max="13381" width="10" style="5" customWidth="1"/>
    <col min="13382" max="13382" width="12" style="5" customWidth="1"/>
    <col min="13383" max="13392" width="10" style="5" customWidth="1"/>
    <col min="13393" max="13393" width="12.5" style="5" customWidth="1"/>
    <col min="13394" max="13405" width="10" style="5" customWidth="1"/>
    <col min="13406" max="13406" width="12.5" style="5" customWidth="1"/>
    <col min="13407" max="13418" width="10" style="5" customWidth="1"/>
    <col min="13419" max="13419" width="12.5" style="5" customWidth="1"/>
    <col min="13420" max="13431" width="10" style="5" customWidth="1"/>
    <col min="13432" max="13432" width="12.5" style="5" customWidth="1"/>
    <col min="13433" max="13444" width="10" style="5" customWidth="1"/>
    <col min="13445" max="13445" width="13.125" style="5" customWidth="1"/>
    <col min="13446" max="13457" width="10" style="5" customWidth="1"/>
    <col min="13458" max="13458" width="13.125" style="5" customWidth="1"/>
    <col min="13459" max="13470" width="10" style="5" customWidth="1"/>
    <col min="13471" max="13471" width="13.125" style="5" customWidth="1"/>
    <col min="13472" max="13483" width="10" style="5" customWidth="1"/>
    <col min="13484" max="13484" width="13.125" style="5" customWidth="1"/>
    <col min="13485" max="13496" width="10" style="5" customWidth="1"/>
    <col min="13497" max="13497" width="13.125" style="5" customWidth="1"/>
    <col min="13498" max="13509" width="10" style="5" customWidth="1"/>
    <col min="13510" max="13510" width="13.125" style="5" customWidth="1"/>
    <col min="13511" max="13522" width="10" style="5" customWidth="1"/>
    <col min="13523" max="13523" width="13.125" style="5" customWidth="1"/>
    <col min="13524" max="13525" width="11" style="5" customWidth="1"/>
    <col min="13526" max="13526" width="11.125" style="5" customWidth="1"/>
    <col min="13527" max="13528" width="11" style="5" customWidth="1"/>
    <col min="13529" max="13529" width="11.125" style="5" customWidth="1"/>
    <col min="13530" max="13531" width="12.25" style="5" customWidth="1"/>
    <col min="13532" max="13532" width="11.125" style="5" customWidth="1"/>
    <col min="13533" max="13535" width="12.375" style="5" customWidth="1"/>
    <col min="13536" max="13536" width="13.125" style="5" customWidth="1"/>
    <col min="13537" max="13539" width="12.375" style="5" customWidth="1"/>
    <col min="13540" max="13548" width="12.5" style="5" customWidth="1"/>
    <col min="13549" max="13549" width="13.125" style="5" customWidth="1"/>
    <col min="13550" max="13561" width="12.375" style="5" bestFit="1" customWidth="1"/>
    <col min="13562" max="13562" width="13.125" style="5" customWidth="1"/>
    <col min="13563" max="13563" width="12.375" style="5" bestFit="1" customWidth="1"/>
    <col min="13564" max="13567" width="9" style="5"/>
    <col min="13568" max="13568" width="16.875" style="5" customWidth="1"/>
    <col min="13569" max="13569" width="15.5" style="5" customWidth="1"/>
    <col min="13570" max="13584" width="12.125" style="5" customWidth="1"/>
    <col min="13585" max="13596" width="10.5" style="5" customWidth="1"/>
    <col min="13597" max="13597" width="12" style="5" customWidth="1"/>
    <col min="13598" max="13602" width="10.5" style="5" customWidth="1"/>
    <col min="13603" max="13609" width="10" style="5" customWidth="1"/>
    <col min="13610" max="13610" width="12.5" style="5" customWidth="1"/>
    <col min="13611" max="13622" width="10" style="5" customWidth="1"/>
    <col min="13623" max="13623" width="12.5" style="5" customWidth="1"/>
    <col min="13624" max="13635" width="10" style="5" customWidth="1"/>
    <col min="13636" max="13636" width="12.5" style="5" customWidth="1"/>
    <col min="13637" max="13637" width="10" style="5" customWidth="1"/>
    <col min="13638" max="13638" width="12" style="5" customWidth="1"/>
    <col min="13639" max="13648" width="10" style="5" customWidth="1"/>
    <col min="13649" max="13649" width="12.5" style="5" customWidth="1"/>
    <col min="13650" max="13661" width="10" style="5" customWidth="1"/>
    <col min="13662" max="13662" width="12.5" style="5" customWidth="1"/>
    <col min="13663" max="13674" width="10" style="5" customWidth="1"/>
    <col min="13675" max="13675" width="12.5" style="5" customWidth="1"/>
    <col min="13676" max="13687" width="10" style="5" customWidth="1"/>
    <col min="13688" max="13688" width="12.5" style="5" customWidth="1"/>
    <col min="13689" max="13700" width="10" style="5" customWidth="1"/>
    <col min="13701" max="13701" width="13.125" style="5" customWidth="1"/>
    <col min="13702" max="13713" width="10" style="5" customWidth="1"/>
    <col min="13714" max="13714" width="13.125" style="5" customWidth="1"/>
    <col min="13715" max="13726" width="10" style="5" customWidth="1"/>
    <col min="13727" max="13727" width="13.125" style="5" customWidth="1"/>
    <col min="13728" max="13739" width="10" style="5" customWidth="1"/>
    <col min="13740" max="13740" width="13.125" style="5" customWidth="1"/>
    <col min="13741" max="13752" width="10" style="5" customWidth="1"/>
    <col min="13753" max="13753" width="13.125" style="5" customWidth="1"/>
    <col min="13754" max="13765" width="10" style="5" customWidth="1"/>
    <col min="13766" max="13766" width="13.125" style="5" customWidth="1"/>
    <col min="13767" max="13778" width="10" style="5" customWidth="1"/>
    <col min="13779" max="13779" width="13.125" style="5" customWidth="1"/>
    <col min="13780" max="13781" width="11" style="5" customWidth="1"/>
    <col min="13782" max="13782" width="11.125" style="5" customWidth="1"/>
    <col min="13783" max="13784" width="11" style="5" customWidth="1"/>
    <col min="13785" max="13785" width="11.125" style="5" customWidth="1"/>
    <col min="13786" max="13787" width="12.25" style="5" customWidth="1"/>
    <col min="13788" max="13788" width="11.125" style="5" customWidth="1"/>
    <col min="13789" max="13791" width="12.375" style="5" customWidth="1"/>
    <col min="13792" max="13792" width="13.125" style="5" customWidth="1"/>
    <col min="13793" max="13795" width="12.375" style="5" customWidth="1"/>
    <col min="13796" max="13804" width="12.5" style="5" customWidth="1"/>
    <col min="13805" max="13805" width="13.125" style="5" customWidth="1"/>
    <col min="13806" max="13817" width="12.375" style="5" bestFit="1" customWidth="1"/>
    <col min="13818" max="13818" width="13.125" style="5" customWidth="1"/>
    <col min="13819" max="13819" width="12.375" style="5" bestFit="1" customWidth="1"/>
    <col min="13820" max="13823" width="9" style="5"/>
    <col min="13824" max="13824" width="16.875" style="5" customWidth="1"/>
    <col min="13825" max="13825" width="15.5" style="5" customWidth="1"/>
    <col min="13826" max="13840" width="12.125" style="5" customWidth="1"/>
    <col min="13841" max="13852" width="10.5" style="5" customWidth="1"/>
    <col min="13853" max="13853" width="12" style="5" customWidth="1"/>
    <col min="13854" max="13858" width="10.5" style="5" customWidth="1"/>
    <col min="13859" max="13865" width="10" style="5" customWidth="1"/>
    <col min="13866" max="13866" width="12.5" style="5" customWidth="1"/>
    <col min="13867" max="13878" width="10" style="5" customWidth="1"/>
    <col min="13879" max="13879" width="12.5" style="5" customWidth="1"/>
    <col min="13880" max="13891" width="10" style="5" customWidth="1"/>
    <col min="13892" max="13892" width="12.5" style="5" customWidth="1"/>
    <col min="13893" max="13893" width="10" style="5" customWidth="1"/>
    <col min="13894" max="13894" width="12" style="5" customWidth="1"/>
    <col min="13895" max="13904" width="10" style="5" customWidth="1"/>
    <col min="13905" max="13905" width="12.5" style="5" customWidth="1"/>
    <col min="13906" max="13917" width="10" style="5" customWidth="1"/>
    <col min="13918" max="13918" width="12.5" style="5" customWidth="1"/>
    <col min="13919" max="13930" width="10" style="5" customWidth="1"/>
    <col min="13931" max="13931" width="12.5" style="5" customWidth="1"/>
    <col min="13932" max="13943" width="10" style="5" customWidth="1"/>
    <col min="13944" max="13944" width="12.5" style="5" customWidth="1"/>
    <col min="13945" max="13956" width="10" style="5" customWidth="1"/>
    <col min="13957" max="13957" width="13.125" style="5" customWidth="1"/>
    <col min="13958" max="13969" width="10" style="5" customWidth="1"/>
    <col min="13970" max="13970" width="13.125" style="5" customWidth="1"/>
    <col min="13971" max="13982" width="10" style="5" customWidth="1"/>
    <col min="13983" max="13983" width="13.125" style="5" customWidth="1"/>
    <col min="13984" max="13995" width="10" style="5" customWidth="1"/>
    <col min="13996" max="13996" width="13.125" style="5" customWidth="1"/>
    <col min="13997" max="14008" width="10" style="5" customWidth="1"/>
    <col min="14009" max="14009" width="13.125" style="5" customWidth="1"/>
    <col min="14010" max="14021" width="10" style="5" customWidth="1"/>
    <col min="14022" max="14022" width="13.125" style="5" customWidth="1"/>
    <col min="14023" max="14034" width="10" style="5" customWidth="1"/>
    <col min="14035" max="14035" width="13.125" style="5" customWidth="1"/>
    <col min="14036" max="14037" width="11" style="5" customWidth="1"/>
    <col min="14038" max="14038" width="11.125" style="5" customWidth="1"/>
    <col min="14039" max="14040" width="11" style="5" customWidth="1"/>
    <col min="14041" max="14041" width="11.125" style="5" customWidth="1"/>
    <col min="14042" max="14043" width="12.25" style="5" customWidth="1"/>
    <col min="14044" max="14044" width="11.125" style="5" customWidth="1"/>
    <col min="14045" max="14047" width="12.375" style="5" customWidth="1"/>
    <col min="14048" max="14048" width="13.125" style="5" customWidth="1"/>
    <col min="14049" max="14051" width="12.375" style="5" customWidth="1"/>
    <col min="14052" max="14060" width="12.5" style="5" customWidth="1"/>
    <col min="14061" max="14061" width="13.125" style="5" customWidth="1"/>
    <col min="14062" max="14073" width="12.375" style="5" bestFit="1" customWidth="1"/>
    <col min="14074" max="14074" width="13.125" style="5" customWidth="1"/>
    <col min="14075" max="14075" width="12.375" style="5" bestFit="1" customWidth="1"/>
    <col min="14076" max="14079" width="9" style="5"/>
    <col min="14080" max="14080" width="16.875" style="5" customWidth="1"/>
    <col min="14081" max="14081" width="15.5" style="5" customWidth="1"/>
    <col min="14082" max="14096" width="12.125" style="5" customWidth="1"/>
    <col min="14097" max="14108" width="10.5" style="5" customWidth="1"/>
    <col min="14109" max="14109" width="12" style="5" customWidth="1"/>
    <col min="14110" max="14114" width="10.5" style="5" customWidth="1"/>
    <col min="14115" max="14121" width="10" style="5" customWidth="1"/>
    <col min="14122" max="14122" width="12.5" style="5" customWidth="1"/>
    <col min="14123" max="14134" width="10" style="5" customWidth="1"/>
    <col min="14135" max="14135" width="12.5" style="5" customWidth="1"/>
    <col min="14136" max="14147" width="10" style="5" customWidth="1"/>
    <col min="14148" max="14148" width="12.5" style="5" customWidth="1"/>
    <col min="14149" max="14149" width="10" style="5" customWidth="1"/>
    <col min="14150" max="14150" width="12" style="5" customWidth="1"/>
    <col min="14151" max="14160" width="10" style="5" customWidth="1"/>
    <col min="14161" max="14161" width="12.5" style="5" customWidth="1"/>
    <col min="14162" max="14173" width="10" style="5" customWidth="1"/>
    <col min="14174" max="14174" width="12.5" style="5" customWidth="1"/>
    <col min="14175" max="14186" width="10" style="5" customWidth="1"/>
    <col min="14187" max="14187" width="12.5" style="5" customWidth="1"/>
    <col min="14188" max="14199" width="10" style="5" customWidth="1"/>
    <col min="14200" max="14200" width="12.5" style="5" customWidth="1"/>
    <col min="14201" max="14212" width="10" style="5" customWidth="1"/>
    <col min="14213" max="14213" width="13.125" style="5" customWidth="1"/>
    <col min="14214" max="14225" width="10" style="5" customWidth="1"/>
    <col min="14226" max="14226" width="13.125" style="5" customWidth="1"/>
    <col min="14227" max="14238" width="10" style="5" customWidth="1"/>
    <col min="14239" max="14239" width="13.125" style="5" customWidth="1"/>
    <col min="14240" max="14251" width="10" style="5" customWidth="1"/>
    <col min="14252" max="14252" width="13.125" style="5" customWidth="1"/>
    <col min="14253" max="14264" width="10" style="5" customWidth="1"/>
    <col min="14265" max="14265" width="13.125" style="5" customWidth="1"/>
    <col min="14266" max="14277" width="10" style="5" customWidth="1"/>
    <col min="14278" max="14278" width="13.125" style="5" customWidth="1"/>
    <col min="14279" max="14290" width="10" style="5" customWidth="1"/>
    <col min="14291" max="14291" width="13.125" style="5" customWidth="1"/>
    <col min="14292" max="14293" width="11" style="5" customWidth="1"/>
    <col min="14294" max="14294" width="11.125" style="5" customWidth="1"/>
    <col min="14295" max="14296" width="11" style="5" customWidth="1"/>
    <col min="14297" max="14297" width="11.125" style="5" customWidth="1"/>
    <col min="14298" max="14299" width="12.25" style="5" customWidth="1"/>
    <col min="14300" max="14300" width="11.125" style="5" customWidth="1"/>
    <col min="14301" max="14303" width="12.375" style="5" customWidth="1"/>
    <col min="14304" max="14304" width="13.125" style="5" customWidth="1"/>
    <col min="14305" max="14307" width="12.375" style="5" customWidth="1"/>
    <col min="14308" max="14316" width="12.5" style="5" customWidth="1"/>
    <col min="14317" max="14317" width="13.125" style="5" customWidth="1"/>
    <col min="14318" max="14329" width="12.375" style="5" bestFit="1" customWidth="1"/>
    <col min="14330" max="14330" width="13.125" style="5" customWidth="1"/>
    <col min="14331" max="14331" width="12.375" style="5" bestFit="1" customWidth="1"/>
    <col min="14332" max="14335" width="9" style="5"/>
    <col min="14336" max="14336" width="16.875" style="5" customWidth="1"/>
    <col min="14337" max="14337" width="15.5" style="5" customWidth="1"/>
    <col min="14338" max="14352" width="12.125" style="5" customWidth="1"/>
    <col min="14353" max="14364" width="10.5" style="5" customWidth="1"/>
    <col min="14365" max="14365" width="12" style="5" customWidth="1"/>
    <col min="14366" max="14370" width="10.5" style="5" customWidth="1"/>
    <col min="14371" max="14377" width="10" style="5" customWidth="1"/>
    <col min="14378" max="14378" width="12.5" style="5" customWidth="1"/>
    <col min="14379" max="14390" width="10" style="5" customWidth="1"/>
    <col min="14391" max="14391" width="12.5" style="5" customWidth="1"/>
    <col min="14392" max="14403" width="10" style="5" customWidth="1"/>
    <col min="14404" max="14404" width="12.5" style="5" customWidth="1"/>
    <col min="14405" max="14405" width="10" style="5" customWidth="1"/>
    <col min="14406" max="14406" width="12" style="5" customWidth="1"/>
    <col min="14407" max="14416" width="10" style="5" customWidth="1"/>
    <col min="14417" max="14417" width="12.5" style="5" customWidth="1"/>
    <col min="14418" max="14429" width="10" style="5" customWidth="1"/>
    <col min="14430" max="14430" width="12.5" style="5" customWidth="1"/>
    <col min="14431" max="14442" width="10" style="5" customWidth="1"/>
    <col min="14443" max="14443" width="12.5" style="5" customWidth="1"/>
    <col min="14444" max="14455" width="10" style="5" customWidth="1"/>
    <col min="14456" max="14456" width="12.5" style="5" customWidth="1"/>
    <col min="14457" max="14468" width="10" style="5" customWidth="1"/>
    <col min="14469" max="14469" width="13.125" style="5" customWidth="1"/>
    <col min="14470" max="14481" width="10" style="5" customWidth="1"/>
    <col min="14482" max="14482" width="13.125" style="5" customWidth="1"/>
    <col min="14483" max="14494" width="10" style="5" customWidth="1"/>
    <col min="14495" max="14495" width="13.125" style="5" customWidth="1"/>
    <col min="14496" max="14507" width="10" style="5" customWidth="1"/>
    <col min="14508" max="14508" width="13.125" style="5" customWidth="1"/>
    <col min="14509" max="14520" width="10" style="5" customWidth="1"/>
    <col min="14521" max="14521" width="13.125" style="5" customWidth="1"/>
    <col min="14522" max="14533" width="10" style="5" customWidth="1"/>
    <col min="14534" max="14534" width="13.125" style="5" customWidth="1"/>
    <col min="14535" max="14546" width="10" style="5" customWidth="1"/>
    <col min="14547" max="14547" width="13.125" style="5" customWidth="1"/>
    <col min="14548" max="14549" width="11" style="5" customWidth="1"/>
    <col min="14550" max="14550" width="11.125" style="5" customWidth="1"/>
    <col min="14551" max="14552" width="11" style="5" customWidth="1"/>
    <col min="14553" max="14553" width="11.125" style="5" customWidth="1"/>
    <col min="14554" max="14555" width="12.25" style="5" customWidth="1"/>
    <col min="14556" max="14556" width="11.125" style="5" customWidth="1"/>
    <col min="14557" max="14559" width="12.375" style="5" customWidth="1"/>
    <col min="14560" max="14560" width="13.125" style="5" customWidth="1"/>
    <col min="14561" max="14563" width="12.375" style="5" customWidth="1"/>
    <col min="14564" max="14572" width="12.5" style="5" customWidth="1"/>
    <col min="14573" max="14573" width="13.125" style="5" customWidth="1"/>
    <col min="14574" max="14585" width="12.375" style="5" bestFit="1" customWidth="1"/>
    <col min="14586" max="14586" width="13.125" style="5" customWidth="1"/>
    <col min="14587" max="14587" width="12.375" style="5" bestFit="1" customWidth="1"/>
    <col min="14588" max="14591" width="9" style="5"/>
    <col min="14592" max="14592" width="16.875" style="5" customWidth="1"/>
    <col min="14593" max="14593" width="15.5" style="5" customWidth="1"/>
    <col min="14594" max="14608" width="12.125" style="5" customWidth="1"/>
    <col min="14609" max="14620" width="10.5" style="5" customWidth="1"/>
    <col min="14621" max="14621" width="12" style="5" customWidth="1"/>
    <col min="14622" max="14626" width="10.5" style="5" customWidth="1"/>
    <col min="14627" max="14633" width="10" style="5" customWidth="1"/>
    <col min="14634" max="14634" width="12.5" style="5" customWidth="1"/>
    <col min="14635" max="14646" width="10" style="5" customWidth="1"/>
    <col min="14647" max="14647" width="12.5" style="5" customWidth="1"/>
    <col min="14648" max="14659" width="10" style="5" customWidth="1"/>
    <col min="14660" max="14660" width="12.5" style="5" customWidth="1"/>
    <col min="14661" max="14661" width="10" style="5" customWidth="1"/>
    <col min="14662" max="14662" width="12" style="5" customWidth="1"/>
    <col min="14663" max="14672" width="10" style="5" customWidth="1"/>
    <col min="14673" max="14673" width="12.5" style="5" customWidth="1"/>
    <col min="14674" max="14685" width="10" style="5" customWidth="1"/>
    <col min="14686" max="14686" width="12.5" style="5" customWidth="1"/>
    <col min="14687" max="14698" width="10" style="5" customWidth="1"/>
    <col min="14699" max="14699" width="12.5" style="5" customWidth="1"/>
    <col min="14700" max="14711" width="10" style="5" customWidth="1"/>
    <col min="14712" max="14712" width="12.5" style="5" customWidth="1"/>
    <col min="14713" max="14724" width="10" style="5" customWidth="1"/>
    <col min="14725" max="14725" width="13.125" style="5" customWidth="1"/>
    <col min="14726" max="14737" width="10" style="5" customWidth="1"/>
    <col min="14738" max="14738" width="13.125" style="5" customWidth="1"/>
    <col min="14739" max="14750" width="10" style="5" customWidth="1"/>
    <col min="14751" max="14751" width="13.125" style="5" customWidth="1"/>
    <col min="14752" max="14763" width="10" style="5" customWidth="1"/>
    <col min="14764" max="14764" width="13.125" style="5" customWidth="1"/>
    <col min="14765" max="14776" width="10" style="5" customWidth="1"/>
    <col min="14777" max="14777" width="13.125" style="5" customWidth="1"/>
    <col min="14778" max="14789" width="10" style="5" customWidth="1"/>
    <col min="14790" max="14790" width="13.125" style="5" customWidth="1"/>
    <col min="14791" max="14802" width="10" style="5" customWidth="1"/>
    <col min="14803" max="14803" width="13.125" style="5" customWidth="1"/>
    <col min="14804" max="14805" width="11" style="5" customWidth="1"/>
    <col min="14806" max="14806" width="11.125" style="5" customWidth="1"/>
    <col min="14807" max="14808" width="11" style="5" customWidth="1"/>
    <col min="14809" max="14809" width="11.125" style="5" customWidth="1"/>
    <col min="14810" max="14811" width="12.25" style="5" customWidth="1"/>
    <col min="14812" max="14812" width="11.125" style="5" customWidth="1"/>
    <col min="14813" max="14815" width="12.375" style="5" customWidth="1"/>
    <col min="14816" max="14816" width="13.125" style="5" customWidth="1"/>
    <col min="14817" max="14819" width="12.375" style="5" customWidth="1"/>
    <col min="14820" max="14828" width="12.5" style="5" customWidth="1"/>
    <col min="14829" max="14829" width="13.125" style="5" customWidth="1"/>
    <col min="14830" max="14841" width="12.375" style="5" bestFit="1" customWidth="1"/>
    <col min="14842" max="14842" width="13.125" style="5" customWidth="1"/>
    <col min="14843" max="14843" width="12.375" style="5" bestFit="1" customWidth="1"/>
    <col min="14844" max="14847" width="9" style="5"/>
    <col min="14848" max="14848" width="16.875" style="5" customWidth="1"/>
    <col min="14849" max="14849" width="15.5" style="5" customWidth="1"/>
    <col min="14850" max="14864" width="12.125" style="5" customWidth="1"/>
    <col min="14865" max="14876" width="10.5" style="5" customWidth="1"/>
    <col min="14877" max="14877" width="12" style="5" customWidth="1"/>
    <col min="14878" max="14882" width="10.5" style="5" customWidth="1"/>
    <col min="14883" max="14889" width="10" style="5" customWidth="1"/>
    <col min="14890" max="14890" width="12.5" style="5" customWidth="1"/>
    <col min="14891" max="14902" width="10" style="5" customWidth="1"/>
    <col min="14903" max="14903" width="12.5" style="5" customWidth="1"/>
    <col min="14904" max="14915" width="10" style="5" customWidth="1"/>
    <col min="14916" max="14916" width="12.5" style="5" customWidth="1"/>
    <col min="14917" max="14917" width="10" style="5" customWidth="1"/>
    <col min="14918" max="14918" width="12" style="5" customWidth="1"/>
    <col min="14919" max="14928" width="10" style="5" customWidth="1"/>
    <col min="14929" max="14929" width="12.5" style="5" customWidth="1"/>
    <col min="14930" max="14941" width="10" style="5" customWidth="1"/>
    <col min="14942" max="14942" width="12.5" style="5" customWidth="1"/>
    <col min="14943" max="14954" width="10" style="5" customWidth="1"/>
    <col min="14955" max="14955" width="12.5" style="5" customWidth="1"/>
    <col min="14956" max="14967" width="10" style="5" customWidth="1"/>
    <col min="14968" max="14968" width="12.5" style="5" customWidth="1"/>
    <col min="14969" max="14980" width="10" style="5" customWidth="1"/>
    <col min="14981" max="14981" width="13.125" style="5" customWidth="1"/>
    <col min="14982" max="14993" width="10" style="5" customWidth="1"/>
    <col min="14994" max="14994" width="13.125" style="5" customWidth="1"/>
    <col min="14995" max="15006" width="10" style="5" customWidth="1"/>
    <col min="15007" max="15007" width="13.125" style="5" customWidth="1"/>
    <col min="15008" max="15019" width="10" style="5" customWidth="1"/>
    <col min="15020" max="15020" width="13.125" style="5" customWidth="1"/>
    <col min="15021" max="15032" width="10" style="5" customWidth="1"/>
    <col min="15033" max="15033" width="13.125" style="5" customWidth="1"/>
    <col min="15034" max="15045" width="10" style="5" customWidth="1"/>
    <col min="15046" max="15046" width="13.125" style="5" customWidth="1"/>
    <col min="15047" max="15058" width="10" style="5" customWidth="1"/>
    <col min="15059" max="15059" width="13.125" style="5" customWidth="1"/>
    <col min="15060" max="15061" width="11" style="5" customWidth="1"/>
    <col min="15062" max="15062" width="11.125" style="5" customWidth="1"/>
    <col min="15063" max="15064" width="11" style="5" customWidth="1"/>
    <col min="15065" max="15065" width="11.125" style="5" customWidth="1"/>
    <col min="15066" max="15067" width="12.25" style="5" customWidth="1"/>
    <col min="15068" max="15068" width="11.125" style="5" customWidth="1"/>
    <col min="15069" max="15071" width="12.375" style="5" customWidth="1"/>
    <col min="15072" max="15072" width="13.125" style="5" customWidth="1"/>
    <col min="15073" max="15075" width="12.375" style="5" customWidth="1"/>
    <col min="15076" max="15084" width="12.5" style="5" customWidth="1"/>
    <col min="15085" max="15085" width="13.125" style="5" customWidth="1"/>
    <col min="15086" max="15097" width="12.375" style="5" bestFit="1" customWidth="1"/>
    <col min="15098" max="15098" width="13.125" style="5" customWidth="1"/>
    <col min="15099" max="15099" width="12.375" style="5" bestFit="1" customWidth="1"/>
    <col min="15100" max="15103" width="9" style="5"/>
    <col min="15104" max="15104" width="16.875" style="5" customWidth="1"/>
    <col min="15105" max="15105" width="15.5" style="5" customWidth="1"/>
    <col min="15106" max="15120" width="12.125" style="5" customWidth="1"/>
    <col min="15121" max="15132" width="10.5" style="5" customWidth="1"/>
    <col min="15133" max="15133" width="12" style="5" customWidth="1"/>
    <col min="15134" max="15138" width="10.5" style="5" customWidth="1"/>
    <col min="15139" max="15145" width="10" style="5" customWidth="1"/>
    <col min="15146" max="15146" width="12.5" style="5" customWidth="1"/>
    <col min="15147" max="15158" width="10" style="5" customWidth="1"/>
    <col min="15159" max="15159" width="12.5" style="5" customWidth="1"/>
    <col min="15160" max="15171" width="10" style="5" customWidth="1"/>
    <col min="15172" max="15172" width="12.5" style="5" customWidth="1"/>
    <col min="15173" max="15173" width="10" style="5" customWidth="1"/>
    <col min="15174" max="15174" width="12" style="5" customWidth="1"/>
    <col min="15175" max="15184" width="10" style="5" customWidth="1"/>
    <col min="15185" max="15185" width="12.5" style="5" customWidth="1"/>
    <col min="15186" max="15197" width="10" style="5" customWidth="1"/>
    <col min="15198" max="15198" width="12.5" style="5" customWidth="1"/>
    <col min="15199" max="15210" width="10" style="5" customWidth="1"/>
    <col min="15211" max="15211" width="12.5" style="5" customWidth="1"/>
    <col min="15212" max="15223" width="10" style="5" customWidth="1"/>
    <col min="15224" max="15224" width="12.5" style="5" customWidth="1"/>
    <col min="15225" max="15236" width="10" style="5" customWidth="1"/>
    <col min="15237" max="15237" width="13.125" style="5" customWidth="1"/>
    <col min="15238" max="15249" width="10" style="5" customWidth="1"/>
    <col min="15250" max="15250" width="13.125" style="5" customWidth="1"/>
    <col min="15251" max="15262" width="10" style="5" customWidth="1"/>
    <col min="15263" max="15263" width="13.125" style="5" customWidth="1"/>
    <col min="15264" max="15275" width="10" style="5" customWidth="1"/>
    <col min="15276" max="15276" width="13.125" style="5" customWidth="1"/>
    <col min="15277" max="15288" width="10" style="5" customWidth="1"/>
    <col min="15289" max="15289" width="13.125" style="5" customWidth="1"/>
    <col min="15290" max="15301" width="10" style="5" customWidth="1"/>
    <col min="15302" max="15302" width="13.125" style="5" customWidth="1"/>
    <col min="15303" max="15314" width="10" style="5" customWidth="1"/>
    <col min="15315" max="15315" width="13.125" style="5" customWidth="1"/>
    <col min="15316" max="15317" width="11" style="5" customWidth="1"/>
    <col min="15318" max="15318" width="11.125" style="5" customWidth="1"/>
    <col min="15319" max="15320" width="11" style="5" customWidth="1"/>
    <col min="15321" max="15321" width="11.125" style="5" customWidth="1"/>
    <col min="15322" max="15323" width="12.25" style="5" customWidth="1"/>
    <col min="15324" max="15324" width="11.125" style="5" customWidth="1"/>
    <col min="15325" max="15327" width="12.375" style="5" customWidth="1"/>
    <col min="15328" max="15328" width="13.125" style="5" customWidth="1"/>
    <col min="15329" max="15331" width="12.375" style="5" customWidth="1"/>
    <col min="15332" max="15340" width="12.5" style="5" customWidth="1"/>
    <col min="15341" max="15341" width="13.125" style="5" customWidth="1"/>
    <col min="15342" max="15353" width="12.375" style="5" bestFit="1" customWidth="1"/>
    <col min="15354" max="15354" width="13.125" style="5" customWidth="1"/>
    <col min="15355" max="15355" width="12.375" style="5" bestFit="1" customWidth="1"/>
    <col min="15356" max="15359" width="9" style="5"/>
    <col min="15360" max="15360" width="16.875" style="5" customWidth="1"/>
    <col min="15361" max="15361" width="15.5" style="5" customWidth="1"/>
    <col min="15362" max="15376" width="12.125" style="5" customWidth="1"/>
    <col min="15377" max="15388" width="10.5" style="5" customWidth="1"/>
    <col min="15389" max="15389" width="12" style="5" customWidth="1"/>
    <col min="15390" max="15394" width="10.5" style="5" customWidth="1"/>
    <col min="15395" max="15401" width="10" style="5" customWidth="1"/>
    <col min="15402" max="15402" width="12.5" style="5" customWidth="1"/>
    <col min="15403" max="15414" width="10" style="5" customWidth="1"/>
    <col min="15415" max="15415" width="12.5" style="5" customWidth="1"/>
    <col min="15416" max="15427" width="10" style="5" customWidth="1"/>
    <col min="15428" max="15428" width="12.5" style="5" customWidth="1"/>
    <col min="15429" max="15429" width="10" style="5" customWidth="1"/>
    <col min="15430" max="15430" width="12" style="5" customWidth="1"/>
    <col min="15431" max="15440" width="10" style="5" customWidth="1"/>
    <col min="15441" max="15441" width="12.5" style="5" customWidth="1"/>
    <col min="15442" max="15453" width="10" style="5" customWidth="1"/>
    <col min="15454" max="15454" width="12.5" style="5" customWidth="1"/>
    <col min="15455" max="15466" width="10" style="5" customWidth="1"/>
    <col min="15467" max="15467" width="12.5" style="5" customWidth="1"/>
    <col min="15468" max="15479" width="10" style="5" customWidth="1"/>
    <col min="15480" max="15480" width="12.5" style="5" customWidth="1"/>
    <col min="15481" max="15492" width="10" style="5" customWidth="1"/>
    <col min="15493" max="15493" width="13.125" style="5" customWidth="1"/>
    <col min="15494" max="15505" width="10" style="5" customWidth="1"/>
    <col min="15506" max="15506" width="13.125" style="5" customWidth="1"/>
    <col min="15507" max="15518" width="10" style="5" customWidth="1"/>
    <col min="15519" max="15519" width="13.125" style="5" customWidth="1"/>
    <col min="15520" max="15531" width="10" style="5" customWidth="1"/>
    <col min="15532" max="15532" width="13.125" style="5" customWidth="1"/>
    <col min="15533" max="15544" width="10" style="5" customWidth="1"/>
    <col min="15545" max="15545" width="13.125" style="5" customWidth="1"/>
    <col min="15546" max="15557" width="10" style="5" customWidth="1"/>
    <col min="15558" max="15558" width="13.125" style="5" customWidth="1"/>
    <col min="15559" max="15570" width="10" style="5" customWidth="1"/>
    <col min="15571" max="15571" width="13.125" style="5" customWidth="1"/>
    <col min="15572" max="15573" width="11" style="5" customWidth="1"/>
    <col min="15574" max="15574" width="11.125" style="5" customWidth="1"/>
    <col min="15575" max="15576" width="11" style="5" customWidth="1"/>
    <col min="15577" max="15577" width="11.125" style="5" customWidth="1"/>
    <col min="15578" max="15579" width="12.25" style="5" customWidth="1"/>
    <col min="15580" max="15580" width="11.125" style="5" customWidth="1"/>
    <col min="15581" max="15583" width="12.375" style="5" customWidth="1"/>
    <col min="15584" max="15584" width="13.125" style="5" customWidth="1"/>
    <col min="15585" max="15587" width="12.375" style="5" customWidth="1"/>
    <col min="15588" max="15596" width="12.5" style="5" customWidth="1"/>
    <col min="15597" max="15597" width="13.125" style="5" customWidth="1"/>
    <col min="15598" max="15609" width="12.375" style="5" bestFit="1" customWidth="1"/>
    <col min="15610" max="15610" width="13.125" style="5" customWidth="1"/>
    <col min="15611" max="15611" width="12.375" style="5" bestFit="1" customWidth="1"/>
    <col min="15612" max="15615" width="9" style="5"/>
    <col min="15616" max="15616" width="16.875" style="5" customWidth="1"/>
    <col min="15617" max="15617" width="15.5" style="5" customWidth="1"/>
    <col min="15618" max="15632" width="12.125" style="5" customWidth="1"/>
    <col min="15633" max="15644" width="10.5" style="5" customWidth="1"/>
    <col min="15645" max="15645" width="12" style="5" customWidth="1"/>
    <col min="15646" max="15650" width="10.5" style="5" customWidth="1"/>
    <col min="15651" max="15657" width="10" style="5" customWidth="1"/>
    <col min="15658" max="15658" width="12.5" style="5" customWidth="1"/>
    <col min="15659" max="15670" width="10" style="5" customWidth="1"/>
    <col min="15671" max="15671" width="12.5" style="5" customWidth="1"/>
    <col min="15672" max="15683" width="10" style="5" customWidth="1"/>
    <col min="15684" max="15684" width="12.5" style="5" customWidth="1"/>
    <col min="15685" max="15685" width="10" style="5" customWidth="1"/>
    <col min="15686" max="15686" width="12" style="5" customWidth="1"/>
    <col min="15687" max="15696" width="10" style="5" customWidth="1"/>
    <col min="15697" max="15697" width="12.5" style="5" customWidth="1"/>
    <col min="15698" max="15709" width="10" style="5" customWidth="1"/>
    <col min="15710" max="15710" width="12.5" style="5" customWidth="1"/>
    <col min="15711" max="15722" width="10" style="5" customWidth="1"/>
    <col min="15723" max="15723" width="12.5" style="5" customWidth="1"/>
    <col min="15724" max="15735" width="10" style="5" customWidth="1"/>
    <col min="15736" max="15736" width="12.5" style="5" customWidth="1"/>
    <col min="15737" max="15748" width="10" style="5" customWidth="1"/>
    <col min="15749" max="15749" width="13.125" style="5" customWidth="1"/>
    <col min="15750" max="15761" width="10" style="5" customWidth="1"/>
    <col min="15762" max="15762" width="13.125" style="5" customWidth="1"/>
    <col min="15763" max="15774" width="10" style="5" customWidth="1"/>
    <col min="15775" max="15775" width="13.125" style="5" customWidth="1"/>
    <col min="15776" max="15787" width="10" style="5" customWidth="1"/>
    <col min="15788" max="15788" width="13.125" style="5" customWidth="1"/>
    <col min="15789" max="15800" width="10" style="5" customWidth="1"/>
    <col min="15801" max="15801" width="13.125" style="5" customWidth="1"/>
    <col min="15802" max="15813" width="10" style="5" customWidth="1"/>
    <col min="15814" max="15814" width="13.125" style="5" customWidth="1"/>
    <col min="15815" max="15826" width="10" style="5" customWidth="1"/>
    <col min="15827" max="15827" width="13.125" style="5" customWidth="1"/>
    <col min="15828" max="15829" width="11" style="5" customWidth="1"/>
    <col min="15830" max="15830" width="11.125" style="5" customWidth="1"/>
    <col min="15831" max="15832" width="11" style="5" customWidth="1"/>
    <col min="15833" max="15833" width="11.125" style="5" customWidth="1"/>
    <col min="15834" max="15835" width="12.25" style="5" customWidth="1"/>
    <col min="15836" max="15836" width="11.125" style="5" customWidth="1"/>
    <col min="15837" max="15839" width="12.375" style="5" customWidth="1"/>
    <col min="15840" max="15840" width="13.125" style="5" customWidth="1"/>
    <col min="15841" max="15843" width="12.375" style="5" customWidth="1"/>
    <col min="15844" max="15852" width="12.5" style="5" customWidth="1"/>
    <col min="15853" max="15853" width="13.125" style="5" customWidth="1"/>
    <col min="15854" max="15865" width="12.375" style="5" bestFit="1" customWidth="1"/>
    <col min="15866" max="15866" width="13.125" style="5" customWidth="1"/>
    <col min="15867" max="15867" width="12.375" style="5" bestFit="1" customWidth="1"/>
    <col min="15868" max="15871" width="9" style="5"/>
    <col min="15872" max="15872" width="16.875" style="5" customWidth="1"/>
    <col min="15873" max="15873" width="15.5" style="5" customWidth="1"/>
    <col min="15874" max="15888" width="12.125" style="5" customWidth="1"/>
    <col min="15889" max="15900" width="10.5" style="5" customWidth="1"/>
    <col min="15901" max="15901" width="12" style="5" customWidth="1"/>
    <col min="15902" max="15906" width="10.5" style="5" customWidth="1"/>
    <col min="15907" max="15913" width="10" style="5" customWidth="1"/>
    <col min="15914" max="15914" width="12.5" style="5" customWidth="1"/>
    <col min="15915" max="15926" width="10" style="5" customWidth="1"/>
    <col min="15927" max="15927" width="12.5" style="5" customWidth="1"/>
    <col min="15928" max="15939" width="10" style="5" customWidth="1"/>
    <col min="15940" max="15940" width="12.5" style="5" customWidth="1"/>
    <col min="15941" max="15941" width="10" style="5" customWidth="1"/>
    <col min="15942" max="15942" width="12" style="5" customWidth="1"/>
    <col min="15943" max="15952" width="10" style="5" customWidth="1"/>
    <col min="15953" max="15953" width="12.5" style="5" customWidth="1"/>
    <col min="15954" max="15965" width="10" style="5" customWidth="1"/>
    <col min="15966" max="15966" width="12.5" style="5" customWidth="1"/>
    <col min="15967" max="15978" width="10" style="5" customWidth="1"/>
    <col min="15979" max="15979" width="12.5" style="5" customWidth="1"/>
    <col min="15980" max="15991" width="10" style="5" customWidth="1"/>
    <col min="15992" max="15992" width="12.5" style="5" customWidth="1"/>
    <col min="15993" max="16004" width="10" style="5" customWidth="1"/>
    <col min="16005" max="16005" width="13.125" style="5" customWidth="1"/>
    <col min="16006" max="16017" width="10" style="5" customWidth="1"/>
    <col min="16018" max="16018" width="13.125" style="5" customWidth="1"/>
    <col min="16019" max="16030" width="10" style="5" customWidth="1"/>
    <col min="16031" max="16031" width="13.125" style="5" customWidth="1"/>
    <col min="16032" max="16043" width="10" style="5" customWidth="1"/>
    <col min="16044" max="16044" width="13.125" style="5" customWidth="1"/>
    <col min="16045" max="16056" width="10" style="5" customWidth="1"/>
    <col min="16057" max="16057" width="13.125" style="5" customWidth="1"/>
    <col min="16058" max="16069" width="10" style="5" customWidth="1"/>
    <col min="16070" max="16070" width="13.125" style="5" customWidth="1"/>
    <col min="16071" max="16082" width="10" style="5" customWidth="1"/>
    <col min="16083" max="16083" width="13.125" style="5" customWidth="1"/>
    <col min="16084" max="16085" width="11" style="5" customWidth="1"/>
    <col min="16086" max="16086" width="11.125" style="5" customWidth="1"/>
    <col min="16087" max="16088" width="11" style="5" customWidth="1"/>
    <col min="16089" max="16089" width="11.125" style="5" customWidth="1"/>
    <col min="16090" max="16091" width="12.25" style="5" customWidth="1"/>
    <col min="16092" max="16092" width="11.125" style="5" customWidth="1"/>
    <col min="16093" max="16095" width="12.375" style="5" customWidth="1"/>
    <col min="16096" max="16096" width="13.125" style="5" customWidth="1"/>
    <col min="16097" max="16099" width="12.375" style="5" customWidth="1"/>
    <col min="16100" max="16108" width="12.5" style="5" customWidth="1"/>
    <col min="16109" max="16109" width="13.125" style="5" customWidth="1"/>
    <col min="16110" max="16121" width="12.375" style="5" bestFit="1" customWidth="1"/>
    <col min="16122" max="16122" width="13.125" style="5" customWidth="1"/>
    <col min="16123" max="16123" width="12.375" style="5" bestFit="1" customWidth="1"/>
    <col min="16124" max="16127" width="9" style="5"/>
    <col min="16128" max="16128" width="16.875" style="5" customWidth="1"/>
    <col min="16129" max="16129" width="15.5" style="5" customWidth="1"/>
    <col min="16130" max="16144" width="12.125" style="5" customWidth="1"/>
    <col min="16145" max="16156" width="10.5" style="5" customWidth="1"/>
    <col min="16157" max="16157" width="12" style="5" customWidth="1"/>
    <col min="16158" max="16162" width="10.5" style="5" customWidth="1"/>
    <col min="16163" max="16169" width="10" style="5" customWidth="1"/>
    <col min="16170" max="16170" width="12.5" style="5" customWidth="1"/>
    <col min="16171" max="16182" width="10" style="5" customWidth="1"/>
    <col min="16183" max="16183" width="12.5" style="5" customWidth="1"/>
    <col min="16184" max="16195" width="10" style="5" customWidth="1"/>
    <col min="16196" max="16196" width="12.5" style="5" customWidth="1"/>
    <col min="16197" max="16197" width="10" style="5" customWidth="1"/>
    <col min="16198" max="16198" width="12" style="5" customWidth="1"/>
    <col min="16199" max="16208" width="10" style="5" customWidth="1"/>
    <col min="16209" max="16209" width="12.5" style="5" customWidth="1"/>
    <col min="16210" max="16221" width="10" style="5" customWidth="1"/>
    <col min="16222" max="16222" width="12.5" style="5" customWidth="1"/>
    <col min="16223" max="16234" width="10" style="5" customWidth="1"/>
    <col min="16235" max="16235" width="12.5" style="5" customWidth="1"/>
    <col min="16236" max="16247" width="10" style="5" customWidth="1"/>
    <col min="16248" max="16248" width="12.5" style="5" customWidth="1"/>
    <col min="16249" max="16260" width="10" style="5" customWidth="1"/>
    <col min="16261" max="16261" width="13.125" style="5" customWidth="1"/>
    <col min="16262" max="16273" width="10" style="5" customWidth="1"/>
    <col min="16274" max="16274" width="13.125" style="5" customWidth="1"/>
    <col min="16275" max="16286" width="10" style="5" customWidth="1"/>
    <col min="16287" max="16287" width="13.125" style="5" customWidth="1"/>
    <col min="16288" max="16299" width="10" style="5" customWidth="1"/>
    <col min="16300" max="16300" width="13.125" style="5" customWidth="1"/>
    <col min="16301" max="16312" width="10" style="5" customWidth="1"/>
    <col min="16313" max="16313" width="13.125" style="5" customWidth="1"/>
    <col min="16314" max="16325" width="10" style="5" customWidth="1"/>
    <col min="16326" max="16326" width="13.125" style="5" customWidth="1"/>
    <col min="16327" max="16338" width="10" style="5" customWidth="1"/>
    <col min="16339" max="16339" width="13.125" style="5" customWidth="1"/>
    <col min="16340" max="16341" width="11" style="5" customWidth="1"/>
    <col min="16342" max="16342" width="11.125" style="5" customWidth="1"/>
    <col min="16343" max="16344" width="11" style="5" customWidth="1"/>
    <col min="16345" max="16345" width="11.125" style="5" customWidth="1"/>
    <col min="16346" max="16347" width="12.25" style="5" customWidth="1"/>
    <col min="16348" max="16348" width="11.125" style="5" customWidth="1"/>
    <col min="16349" max="16351" width="12.375" style="5" customWidth="1"/>
    <col min="16352" max="16352" width="13.125" style="5" customWidth="1"/>
    <col min="16353" max="16355" width="12.375" style="5" customWidth="1"/>
    <col min="16356" max="16364" width="12.5" style="5" customWidth="1"/>
    <col min="16365" max="16365" width="13.125" style="5" customWidth="1"/>
    <col min="16366" max="16377" width="12.375" style="5" bestFit="1" customWidth="1"/>
    <col min="16378" max="16378" width="13.125" style="5" customWidth="1"/>
    <col min="16379" max="16379" width="12.375" style="5" bestFit="1" customWidth="1"/>
    <col min="16380" max="16384" width="9" style="5"/>
  </cols>
  <sheetData>
    <row r="1" spans="1:30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  <c r="JQ1" s="4"/>
      <c r="KD1" s="4"/>
    </row>
    <row r="2" spans="1:30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  <c r="JD2" s="8"/>
      <c r="JQ2" s="8"/>
      <c r="KD2" s="8"/>
    </row>
    <row r="3" spans="1:302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795</v>
      </c>
      <c r="IT3" s="9" t="s">
        <v>796</v>
      </c>
      <c r="IU3" s="9" t="s">
        <v>797</v>
      </c>
      <c r="IV3" s="9" t="s">
        <v>798</v>
      </c>
      <c r="IW3" s="9" t="s">
        <v>799</v>
      </c>
      <c r="IX3" s="9" t="s">
        <v>800</v>
      </c>
      <c r="IY3" s="9" t="s">
        <v>801</v>
      </c>
      <c r="IZ3" s="9" t="s">
        <v>802</v>
      </c>
      <c r="JA3" s="9" t="s">
        <v>803</v>
      </c>
      <c r="JB3" s="9" t="s">
        <v>804</v>
      </c>
      <c r="JC3" s="9" t="s">
        <v>805</v>
      </c>
      <c r="JD3" s="9" t="s">
        <v>1066</v>
      </c>
      <c r="JE3" s="9" t="s">
        <v>1067</v>
      </c>
      <c r="JF3" s="9" t="s">
        <v>1068</v>
      </c>
      <c r="JG3" s="9" t="s">
        <v>1069</v>
      </c>
      <c r="JH3" s="9" t="s">
        <v>1070</v>
      </c>
      <c r="JI3" s="9" t="s">
        <v>1071</v>
      </c>
      <c r="JJ3" s="9" t="s">
        <v>1072</v>
      </c>
      <c r="JK3" s="9" t="s">
        <v>1073</v>
      </c>
      <c r="JL3" s="9" t="s">
        <v>1074</v>
      </c>
      <c r="JM3" s="9" t="s">
        <v>1075</v>
      </c>
      <c r="JN3" s="9" t="s">
        <v>1076</v>
      </c>
      <c r="JO3" s="9" t="s">
        <v>1077</v>
      </c>
      <c r="JP3" s="9" t="s">
        <v>1078</v>
      </c>
      <c r="JQ3" s="9" t="s">
        <v>1079</v>
      </c>
      <c r="JR3" s="9" t="s">
        <v>1080</v>
      </c>
      <c r="JS3" s="9" t="s">
        <v>1081</v>
      </c>
      <c r="JT3" s="9" t="s">
        <v>1082</v>
      </c>
      <c r="JU3" s="9" t="s">
        <v>1083</v>
      </c>
      <c r="JV3" s="9" t="s">
        <v>1084</v>
      </c>
      <c r="JW3" s="9" t="s">
        <v>1085</v>
      </c>
      <c r="JX3" s="9" t="s">
        <v>1086</v>
      </c>
      <c r="JY3" s="9" t="s">
        <v>1087</v>
      </c>
      <c r="JZ3" s="9" t="s">
        <v>1088</v>
      </c>
      <c r="KA3" s="9" t="s">
        <v>1089</v>
      </c>
      <c r="KB3" s="9" t="s">
        <v>1090</v>
      </c>
      <c r="KC3" s="9" t="s">
        <v>1091</v>
      </c>
      <c r="KD3" s="9" t="s">
        <v>1093</v>
      </c>
      <c r="KE3" s="9" t="s">
        <v>1094</v>
      </c>
      <c r="KF3" s="9" t="s">
        <v>1105</v>
      </c>
      <c r="KG3" s="9" t="s">
        <v>1106</v>
      </c>
      <c r="KH3" s="9" t="s">
        <v>1096</v>
      </c>
      <c r="KI3" s="9" t="s">
        <v>1097</v>
      </c>
      <c r="KJ3" s="9" t="s">
        <v>1108</v>
      </c>
      <c r="KK3" s="9" t="s">
        <v>1099</v>
      </c>
      <c r="KL3" s="9" t="s">
        <v>1100</v>
      </c>
      <c r="KM3" s="9" t="s">
        <v>1101</v>
      </c>
      <c r="KN3" s="9" t="s">
        <v>1102</v>
      </c>
      <c r="KO3" s="9" t="s">
        <v>1103</v>
      </c>
      <c r="KP3" s="9" t="s">
        <v>1104</v>
      </c>
    </row>
    <row r="4" spans="1:302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17241823</v>
      </c>
      <c r="IR4" s="23">
        <f>SUM(IR6:IR7)</f>
        <v>1077431</v>
      </c>
      <c r="IS4" s="23">
        <f t="shared" ref="IS4:IY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129">
        <v>1523928</v>
      </c>
      <c r="JA4" s="122">
        <v>1587797</v>
      </c>
      <c r="JB4" s="131">
        <v>1309055</v>
      </c>
      <c r="JC4" s="131">
        <v>1343398</v>
      </c>
      <c r="JD4" s="16">
        <f>SUM(JE4:JP4)</f>
        <v>13335758</v>
      </c>
      <c r="JE4" s="23">
        <f>SUM(JE6:JE7)</f>
        <v>1220695</v>
      </c>
      <c r="JF4" s="23">
        <f t="shared" ref="JF4:JO4" si="8">JF6+JF7</f>
        <v>1252080</v>
      </c>
      <c r="JG4" s="23">
        <f t="shared" si="8"/>
        <v>1233640</v>
      </c>
      <c r="JH4" s="23">
        <f t="shared" si="8"/>
        <v>1075899</v>
      </c>
      <c r="JI4" s="23">
        <f t="shared" si="8"/>
        <v>977889</v>
      </c>
      <c r="JJ4" s="23">
        <f t="shared" si="8"/>
        <v>991802</v>
      </c>
      <c r="JK4" s="23">
        <f t="shared" si="8"/>
        <v>1008671</v>
      </c>
      <c r="JL4" s="23">
        <f t="shared" si="8"/>
        <v>1103506</v>
      </c>
      <c r="JM4" s="129">
        <f t="shared" si="8"/>
        <v>1078653</v>
      </c>
      <c r="JN4" s="122">
        <f t="shared" si="8"/>
        <v>1165638</v>
      </c>
      <c r="JO4" s="131">
        <f t="shared" si="8"/>
        <v>1093217</v>
      </c>
      <c r="JP4" s="131">
        <f t="shared" ref="JP4" si="9">JP6+JP7</f>
        <v>1134068</v>
      </c>
      <c r="JQ4" s="16">
        <f>SUM(JR4:KC4)</f>
        <v>15346879</v>
      </c>
      <c r="JR4" s="23">
        <f>SUM(JR6:JR7)</f>
        <v>956036</v>
      </c>
      <c r="JS4" s="23">
        <f t="shared" ref="JS4:KC4" si="10">JS6+JS7</f>
        <v>1045415</v>
      </c>
      <c r="JT4" s="23">
        <f t="shared" si="10"/>
        <v>1366100</v>
      </c>
      <c r="JU4" s="23">
        <f t="shared" si="10"/>
        <v>1331709</v>
      </c>
      <c r="JV4" s="23">
        <f t="shared" si="10"/>
        <v>1238021</v>
      </c>
      <c r="JW4" s="23">
        <f t="shared" si="10"/>
        <v>1282093</v>
      </c>
      <c r="JX4" s="23">
        <f t="shared" si="10"/>
        <v>1254833</v>
      </c>
      <c r="JY4" s="23">
        <f t="shared" si="10"/>
        <v>1391727</v>
      </c>
      <c r="JZ4" s="129">
        <f t="shared" si="10"/>
        <v>1278604</v>
      </c>
      <c r="KA4" s="122">
        <f t="shared" si="10"/>
        <v>1527832</v>
      </c>
      <c r="KB4" s="131">
        <f t="shared" si="10"/>
        <v>1350390</v>
      </c>
      <c r="KC4" s="131">
        <f t="shared" si="10"/>
        <v>1324119</v>
      </c>
      <c r="KD4" s="16">
        <f>SUM(KE4:KP4)</f>
        <v>11473580</v>
      </c>
      <c r="KE4" s="23">
        <f t="shared" ref="KE4:KJ4" si="11">SUM(KE6:KE7)</f>
        <v>1104803</v>
      </c>
      <c r="KF4" s="23">
        <f t="shared" si="11"/>
        <v>1201802</v>
      </c>
      <c r="KG4" s="23">
        <f t="shared" si="11"/>
        <v>1535641</v>
      </c>
      <c r="KH4" s="32">
        <f t="shared" si="11"/>
        <v>1635066</v>
      </c>
      <c r="KI4" s="32">
        <f t="shared" si="11"/>
        <v>1485684</v>
      </c>
      <c r="KJ4" s="32">
        <f t="shared" si="11"/>
        <v>1476218</v>
      </c>
      <c r="KK4" s="32">
        <f t="shared" ref="KK4:KL4" si="12">SUM(KK6:KK7)</f>
        <v>1448067</v>
      </c>
      <c r="KL4" s="32">
        <f t="shared" si="12"/>
        <v>1586299</v>
      </c>
      <c r="KM4" s="129">
        <f t="shared" ref="KM4:KP4" si="13">KM6+KM7</f>
        <v>0</v>
      </c>
      <c r="KN4" s="122">
        <f t="shared" si="13"/>
        <v>0</v>
      </c>
      <c r="KO4" s="131">
        <f t="shared" si="13"/>
        <v>0</v>
      </c>
      <c r="KP4" s="131">
        <f t="shared" si="13"/>
        <v>0</v>
      </c>
    </row>
    <row r="5" spans="1:302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30"/>
      <c r="JA5" s="122"/>
      <c r="JB5" s="132"/>
      <c r="JC5" s="132"/>
      <c r="JD5" s="16"/>
      <c r="JE5" s="28"/>
      <c r="JF5" s="28"/>
      <c r="JG5" s="28"/>
      <c r="JH5" s="28"/>
      <c r="JI5" s="28"/>
      <c r="JJ5" s="28"/>
      <c r="JK5" s="28"/>
      <c r="JL5" s="28"/>
      <c r="JM5" s="130"/>
      <c r="JN5" s="122"/>
      <c r="JO5" s="132"/>
      <c r="JP5" s="132"/>
      <c r="JQ5" s="16"/>
      <c r="JR5" s="28"/>
      <c r="JS5" s="28"/>
      <c r="JT5" s="28"/>
      <c r="JU5" s="28"/>
      <c r="JV5" s="28"/>
      <c r="JW5" s="28"/>
      <c r="JX5" s="28"/>
      <c r="JY5" s="28"/>
      <c r="JZ5" s="130"/>
      <c r="KA5" s="122"/>
      <c r="KB5" s="132"/>
      <c r="KC5" s="132"/>
      <c r="KD5" s="16"/>
      <c r="KE5" s="28"/>
      <c r="KF5" s="28"/>
      <c r="KG5" s="28"/>
      <c r="KH5" s="28"/>
      <c r="KI5" s="28"/>
      <c r="KJ5" s="28"/>
      <c r="KK5" s="28"/>
      <c r="KL5" s="28"/>
      <c r="KM5" s="130"/>
      <c r="KN5" s="122"/>
      <c r="KO5" s="132"/>
      <c r="KP5" s="132"/>
    </row>
    <row r="6" spans="1:302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14">SUM(EI9,EI71,EI130,EI193,EI226,EI291)</f>
        <v>496258</v>
      </c>
      <c r="EJ6" s="18">
        <f t="shared" si="14"/>
        <v>495265</v>
      </c>
      <c r="EK6" s="18">
        <f t="shared" si="14"/>
        <v>499581</v>
      </c>
      <c r="EL6" s="18">
        <f t="shared" si="14"/>
        <v>557109</v>
      </c>
      <c r="EM6" s="18">
        <f t="shared" si="14"/>
        <v>530403</v>
      </c>
      <c r="EN6" s="18">
        <f t="shared" si="14"/>
        <v>616945</v>
      </c>
      <c r="EO6" s="18">
        <f t="shared" si="14"/>
        <v>537091</v>
      </c>
      <c r="EP6" s="18">
        <f t="shared" si="14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15">FF9+FF71+FF130+FF193+FF226+FF291</f>
        <v>651560</v>
      </c>
      <c r="FG6" s="17">
        <f t="shared" si="15"/>
        <v>706167</v>
      </c>
      <c r="FH6" s="17">
        <f t="shared" si="15"/>
        <v>669982</v>
      </c>
      <c r="FI6" s="17">
        <f t="shared" si="15"/>
        <v>556414</v>
      </c>
      <c r="FJ6" s="17">
        <f t="shared" si="15"/>
        <v>511580</v>
      </c>
      <c r="FK6" s="17">
        <f t="shared" si="15"/>
        <v>589888</v>
      </c>
      <c r="FL6" s="17">
        <f t="shared" si="15"/>
        <v>677795</v>
      </c>
      <c r="FM6" s="17">
        <f t="shared" si="15"/>
        <v>660431</v>
      </c>
      <c r="FN6" s="17">
        <f t="shared" si="15"/>
        <v>717155</v>
      </c>
      <c r="FO6" s="17">
        <f t="shared" si="15"/>
        <v>618655</v>
      </c>
      <c r="FP6" s="17">
        <f t="shared" si="15"/>
        <v>634265</v>
      </c>
      <c r="FQ6" s="16">
        <f>SUM(FR6:GC6)</f>
        <v>8478164</v>
      </c>
      <c r="FR6" s="17">
        <f t="shared" ref="FR6:GC6" si="16">FR9+FR71+FR130+FR193+FR226+FR291</f>
        <v>546916</v>
      </c>
      <c r="FS6" s="17">
        <f t="shared" si="16"/>
        <v>617573</v>
      </c>
      <c r="FT6" s="29">
        <f t="shared" si="16"/>
        <v>742113</v>
      </c>
      <c r="FU6" s="17">
        <f t="shared" si="16"/>
        <v>702568</v>
      </c>
      <c r="FV6" s="17">
        <f t="shared" si="16"/>
        <v>701990</v>
      </c>
      <c r="FW6" s="30">
        <f t="shared" si="16"/>
        <v>689484</v>
      </c>
      <c r="FX6" s="17">
        <f t="shared" si="16"/>
        <v>726524</v>
      </c>
      <c r="FY6" s="30">
        <f t="shared" si="16"/>
        <v>807395</v>
      </c>
      <c r="FZ6" s="17">
        <f t="shared" si="16"/>
        <v>737978</v>
      </c>
      <c r="GA6" s="30">
        <f t="shared" si="16"/>
        <v>843042</v>
      </c>
      <c r="GB6" s="17">
        <f t="shared" si="16"/>
        <v>712129</v>
      </c>
      <c r="GC6" s="17">
        <f t="shared" si="16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7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8">SUM(GW9,GW71,GW130,GW193,GW226,GW291)</f>
        <v>917491</v>
      </c>
      <c r="GX6" s="17">
        <f t="shared" si="18"/>
        <v>980547</v>
      </c>
      <c r="GY6" s="17">
        <f t="shared" si="18"/>
        <v>1076078</v>
      </c>
      <c r="GZ6" s="17">
        <f t="shared" si="18"/>
        <v>959235</v>
      </c>
      <c r="HA6" s="17">
        <f t="shared" si="18"/>
        <v>994739</v>
      </c>
      <c r="HB6" s="17">
        <f t="shared" si="18"/>
        <v>815498</v>
      </c>
      <c r="HC6" s="17">
        <f t="shared" si="18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9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16965285</v>
      </c>
      <c r="IR6" s="32">
        <f t="shared" ref="IR6:IZ6" si="20">SUM(IR9,IR71,IR130,IR193,IR226,IR291)</f>
        <v>1059041</v>
      </c>
      <c r="IS6" s="32">
        <f t="shared" si="20"/>
        <v>1108358</v>
      </c>
      <c r="IT6" s="32">
        <f t="shared" si="20"/>
        <v>1364269</v>
      </c>
      <c r="IU6" s="32">
        <f t="shared" si="20"/>
        <v>1444613</v>
      </c>
      <c r="IV6" s="32">
        <f t="shared" si="20"/>
        <v>1468192</v>
      </c>
      <c r="IW6" s="32">
        <f t="shared" si="20"/>
        <v>1530460</v>
      </c>
      <c r="IX6" s="32">
        <f t="shared" si="20"/>
        <v>1681578</v>
      </c>
      <c r="IY6" s="32">
        <f t="shared" si="20"/>
        <v>1641484</v>
      </c>
      <c r="IZ6" s="123">
        <f t="shared" si="20"/>
        <v>1499050</v>
      </c>
      <c r="JA6" s="126">
        <f t="shared" ref="JA6" si="21">SUM(JA9,JA71,JA130,JA193,JA226,JA291)</f>
        <v>1561701</v>
      </c>
      <c r="JB6" s="123">
        <f t="shared" ref="JB6:JC6" si="22">SUM(JB9,JB71,JB130,JB193,JB226,JB291)</f>
        <v>1285906</v>
      </c>
      <c r="JC6" s="123">
        <f t="shared" si="22"/>
        <v>1320633</v>
      </c>
      <c r="JD6" s="16">
        <f>SUM(JE6:JP6)</f>
        <v>13066904</v>
      </c>
      <c r="JE6" s="123">
        <f t="shared" ref="JE6:JO6" si="23">SUM(JE9,JE71,JE130,JE193,JE226,JE291)</f>
        <v>1201267</v>
      </c>
      <c r="JF6" s="32">
        <f t="shared" si="23"/>
        <v>1234996</v>
      </c>
      <c r="JG6" s="32">
        <f t="shared" si="23"/>
        <v>1208854</v>
      </c>
      <c r="JH6" s="32">
        <f t="shared" si="23"/>
        <v>1052164</v>
      </c>
      <c r="JI6" s="32">
        <f t="shared" si="23"/>
        <v>954509</v>
      </c>
      <c r="JJ6" s="32">
        <f t="shared" si="23"/>
        <v>969111</v>
      </c>
      <c r="JK6" s="32">
        <f t="shared" si="23"/>
        <v>987655</v>
      </c>
      <c r="JL6" s="32">
        <f t="shared" si="23"/>
        <v>1081068</v>
      </c>
      <c r="JM6" s="123">
        <f t="shared" si="23"/>
        <v>1055181</v>
      </c>
      <c r="JN6" s="126">
        <f t="shared" si="23"/>
        <v>1140463</v>
      </c>
      <c r="JO6" s="123">
        <f t="shared" si="23"/>
        <v>1069984</v>
      </c>
      <c r="JP6" s="123">
        <f t="shared" ref="JP6" si="24">SUM(JP9,JP71,JP130,JP193,JP226,JP291)</f>
        <v>1111652</v>
      </c>
      <c r="JQ6" s="16">
        <f>SUM(JR6:KC6)</f>
        <v>15095806</v>
      </c>
      <c r="JR6" s="123">
        <f t="shared" ref="JR6:KC6" si="25">SUM(JR9,JR71,JR130,JR193,JR226,JR291)</f>
        <v>936840</v>
      </c>
      <c r="JS6" s="32">
        <f t="shared" si="25"/>
        <v>1028548</v>
      </c>
      <c r="JT6" s="32">
        <f t="shared" si="25"/>
        <v>1342404</v>
      </c>
      <c r="JU6" s="32">
        <f t="shared" si="25"/>
        <v>1307844</v>
      </c>
      <c r="JV6" s="32">
        <f t="shared" si="25"/>
        <v>1214840</v>
      </c>
      <c r="JW6" s="32">
        <f t="shared" si="25"/>
        <v>1260806</v>
      </c>
      <c r="JX6" s="32">
        <f t="shared" si="25"/>
        <v>1235331</v>
      </c>
      <c r="JY6" s="32">
        <f t="shared" si="25"/>
        <v>1371600</v>
      </c>
      <c r="JZ6" s="123">
        <f t="shared" si="25"/>
        <v>1259064</v>
      </c>
      <c r="KA6" s="126">
        <f t="shared" si="25"/>
        <v>1503314</v>
      </c>
      <c r="KB6" s="123">
        <f t="shared" si="25"/>
        <v>1329934</v>
      </c>
      <c r="KC6" s="123">
        <f t="shared" si="25"/>
        <v>1305281</v>
      </c>
      <c r="KD6" s="16">
        <f>SUM(KE6:KP6)</f>
        <v>11336150</v>
      </c>
      <c r="KE6" s="123">
        <f t="shared" ref="KE6:KP6" si="26">SUM(KE9,KE71,KE130,KE193,KE226,KE291)</f>
        <v>1089277</v>
      </c>
      <c r="KF6" s="123">
        <f t="shared" ref="KF6:KK6" si="27">SUM(KF9,KF71,KF130,KF193,KF226,KF291)</f>
        <v>1187343</v>
      </c>
      <c r="KG6" s="123">
        <f t="shared" si="27"/>
        <v>1516416</v>
      </c>
      <c r="KH6" s="123">
        <f t="shared" si="27"/>
        <v>1614892</v>
      </c>
      <c r="KI6" s="123">
        <f t="shared" si="27"/>
        <v>1466896</v>
      </c>
      <c r="KJ6" s="123">
        <f t="shared" si="27"/>
        <v>1459107</v>
      </c>
      <c r="KK6" s="123">
        <f t="shared" si="27"/>
        <v>1432480</v>
      </c>
      <c r="KL6" s="123">
        <f t="shared" ref="KL6" si="28">SUM(KL9,KL71,KL130,KL193,KL226,KL291)</f>
        <v>1569739</v>
      </c>
      <c r="KM6" s="123">
        <f t="shared" si="26"/>
        <v>0</v>
      </c>
      <c r="KN6" s="126">
        <f t="shared" si="26"/>
        <v>0</v>
      </c>
      <c r="KO6" s="123">
        <f t="shared" si="26"/>
        <v>0</v>
      </c>
      <c r="KP6" s="123">
        <f t="shared" si="26"/>
        <v>0</v>
      </c>
    </row>
    <row r="7" spans="1:302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7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29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9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276538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30">
        <v>24878</v>
      </c>
      <c r="JA7" s="122">
        <v>26096</v>
      </c>
      <c r="JB7" s="133">
        <v>23149</v>
      </c>
      <c r="JC7" s="133">
        <v>22765</v>
      </c>
      <c r="JD7" s="16">
        <f>SUM(JE7:JP7)</f>
        <v>268854</v>
      </c>
      <c r="JE7" s="133">
        <v>19428</v>
      </c>
      <c r="JF7" s="133">
        <v>17084</v>
      </c>
      <c r="JG7" s="36">
        <v>24786</v>
      </c>
      <c r="JH7" s="36">
        <v>23735</v>
      </c>
      <c r="JI7" s="36">
        <v>23380</v>
      </c>
      <c r="JJ7" s="36">
        <v>22691</v>
      </c>
      <c r="JK7" s="36">
        <v>21016</v>
      </c>
      <c r="JL7" s="36">
        <v>22438</v>
      </c>
      <c r="JM7" s="130">
        <v>23472</v>
      </c>
      <c r="JN7" s="122">
        <v>25175</v>
      </c>
      <c r="JO7" s="133">
        <v>23233</v>
      </c>
      <c r="JP7" s="133">
        <v>22416</v>
      </c>
      <c r="JQ7" s="16">
        <f>SUM(JR7:KC7)</f>
        <v>251073</v>
      </c>
      <c r="JR7" s="133">
        <v>19196</v>
      </c>
      <c r="JS7" s="133">
        <v>16867</v>
      </c>
      <c r="JT7" s="36">
        <v>23696</v>
      </c>
      <c r="JU7" s="36">
        <v>23865</v>
      </c>
      <c r="JV7" s="36">
        <v>23181</v>
      </c>
      <c r="JW7" s="36">
        <v>21287</v>
      </c>
      <c r="JX7" s="36">
        <v>19502</v>
      </c>
      <c r="JY7" s="36">
        <v>20127</v>
      </c>
      <c r="JZ7" s="130">
        <v>19540</v>
      </c>
      <c r="KA7" s="122">
        <v>24518</v>
      </c>
      <c r="KB7" s="133">
        <v>20456</v>
      </c>
      <c r="KC7" s="133">
        <v>18838</v>
      </c>
      <c r="KD7" s="16">
        <f>SUM(KE7:KP7)</f>
        <v>137430</v>
      </c>
      <c r="KE7" s="133">
        <v>15526</v>
      </c>
      <c r="KF7" s="133">
        <v>14459</v>
      </c>
      <c r="KG7" s="133">
        <v>19225</v>
      </c>
      <c r="KH7" s="133">
        <v>20174</v>
      </c>
      <c r="KI7" s="133">
        <v>18788</v>
      </c>
      <c r="KJ7" s="133">
        <v>17111</v>
      </c>
      <c r="KK7" s="133">
        <v>15587</v>
      </c>
      <c r="KL7" s="133">
        <v>16560</v>
      </c>
      <c r="KM7" s="130"/>
      <c r="KN7" s="122"/>
      <c r="KO7" s="133"/>
      <c r="KP7" s="133"/>
    </row>
    <row r="8" spans="1:30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30"/>
      <c r="JA8" s="122"/>
      <c r="JB8" s="132"/>
      <c r="JC8" s="132"/>
      <c r="JD8" s="16"/>
      <c r="JE8" s="37"/>
      <c r="JF8" s="37"/>
      <c r="JG8" s="37"/>
      <c r="JH8" s="37"/>
      <c r="JI8" s="37"/>
      <c r="JJ8" s="37"/>
      <c r="JK8" s="37"/>
      <c r="JL8" s="37"/>
      <c r="JM8" s="130"/>
      <c r="JN8" s="122"/>
      <c r="JO8" s="132"/>
      <c r="JP8" s="132"/>
      <c r="JQ8" s="16"/>
      <c r="JR8" s="37"/>
      <c r="JS8" s="37"/>
      <c r="JT8" s="37"/>
      <c r="JU8" s="37"/>
      <c r="JV8" s="37"/>
      <c r="JW8" s="37"/>
      <c r="JX8" s="37"/>
      <c r="JY8" s="37"/>
      <c r="JZ8" s="130"/>
      <c r="KA8" s="122"/>
      <c r="KB8" s="132"/>
      <c r="KC8" s="132"/>
      <c r="KD8" s="16"/>
      <c r="KE8" s="37"/>
      <c r="KF8" s="37"/>
      <c r="KG8" s="37"/>
      <c r="KH8" s="37"/>
      <c r="KI8" s="37"/>
      <c r="KJ8" s="37"/>
      <c r="KK8" s="37"/>
      <c r="KL8" s="37"/>
      <c r="KM8" s="130"/>
      <c r="KN8" s="122"/>
      <c r="KO8" s="132"/>
      <c r="KP8" s="132"/>
    </row>
    <row r="9" spans="1:302" ht="17.25" thickBot="1">
      <c r="A9" s="9" t="s">
        <v>256</v>
      </c>
      <c r="B9" s="9"/>
      <c r="C9" s="9">
        <f>SUM(C11:C36,C39:C45)</f>
        <v>802601</v>
      </c>
      <c r="D9" s="9">
        <f t="shared" ref="D9:P9" si="30">SUM(D11:D36,D39:D45)</f>
        <v>883308</v>
      </c>
      <c r="E9" s="9">
        <f t="shared" si="30"/>
        <v>1032985</v>
      </c>
      <c r="F9" s="9">
        <f t="shared" si="30"/>
        <v>1149856</v>
      </c>
      <c r="G9" s="9">
        <f t="shared" si="30"/>
        <v>1473850</v>
      </c>
      <c r="H9" s="9">
        <f t="shared" si="30"/>
        <v>1847793</v>
      </c>
      <c r="I9" s="9">
        <f t="shared" si="30"/>
        <v>2046113</v>
      </c>
      <c r="J9" s="9">
        <f t="shared" si="30"/>
        <v>2247918</v>
      </c>
      <c r="K9" s="9">
        <f t="shared" si="30"/>
        <v>2228834</v>
      </c>
      <c r="L9" s="9">
        <f t="shared" si="30"/>
        <v>2275211</v>
      </c>
      <c r="M9" s="9">
        <f t="shared" si="30"/>
        <v>2456699</v>
      </c>
      <c r="N9" s="9">
        <f t="shared" si="30"/>
        <v>2544566</v>
      </c>
      <c r="O9" s="9">
        <f t="shared" si="30"/>
        <v>2441740</v>
      </c>
      <c r="P9" s="9">
        <f t="shared" si="30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31">SUM(EI11:EI36,EI39:EI42)+EI45</f>
        <v>372801</v>
      </c>
      <c r="EJ9" s="10">
        <f t="shared" si="31"/>
        <v>369646</v>
      </c>
      <c r="EK9" s="10">
        <f t="shared" si="31"/>
        <v>373610</v>
      </c>
      <c r="EL9" s="10">
        <f t="shared" si="31"/>
        <v>436374</v>
      </c>
      <c r="EM9" s="10">
        <f t="shared" si="31"/>
        <v>409343</v>
      </c>
      <c r="EN9" s="10">
        <f t="shared" si="31"/>
        <v>477901</v>
      </c>
      <c r="EO9" s="10">
        <f t="shared" si="31"/>
        <v>424734</v>
      </c>
      <c r="EP9" s="10">
        <f t="shared" si="31"/>
        <v>417393</v>
      </c>
      <c r="EQ9" s="9">
        <f t="shared" ref="EQ9:EQ43" si="32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33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34">SUM(FR9:GC9)</f>
        <v>6838514</v>
      </c>
      <c r="FR9" s="10">
        <f t="shared" ref="FR9:GC9" si="35">SUM(FR11:FR36)+SUM(FR39:FR45)</f>
        <v>433045</v>
      </c>
      <c r="FS9" s="10">
        <f t="shared" si="35"/>
        <v>515506</v>
      </c>
      <c r="FT9" s="11">
        <f t="shared" si="35"/>
        <v>602029</v>
      </c>
      <c r="FU9" s="10">
        <f t="shared" si="35"/>
        <v>561228</v>
      </c>
      <c r="FV9" s="10">
        <f t="shared" si="35"/>
        <v>554475</v>
      </c>
      <c r="FW9" s="12">
        <f t="shared" si="35"/>
        <v>539797</v>
      </c>
      <c r="FX9" s="10">
        <f t="shared" si="35"/>
        <v>579338</v>
      </c>
      <c r="FY9" s="12">
        <f t="shared" si="35"/>
        <v>662464</v>
      </c>
      <c r="FZ9" s="10">
        <f t="shared" si="35"/>
        <v>596347</v>
      </c>
      <c r="GA9" s="12">
        <f t="shared" si="35"/>
        <v>676280</v>
      </c>
      <c r="GB9" s="10">
        <f t="shared" si="35"/>
        <v>580273</v>
      </c>
      <c r="GC9" s="10">
        <f t="shared" si="35"/>
        <v>537732</v>
      </c>
      <c r="GD9" s="9">
        <f t="shared" ref="GD9:GD43" si="36">SUM(GE9:GP9)</f>
        <v>7766292</v>
      </c>
      <c r="GE9" s="10">
        <f t="shared" ref="GE9:GP9" si="37">SUM(GE11:GE36)+SUM(GE39:GE45)</f>
        <v>446485</v>
      </c>
      <c r="GF9" s="10">
        <f t="shared" si="37"/>
        <v>532767</v>
      </c>
      <c r="GG9" s="10">
        <f t="shared" si="37"/>
        <v>610810</v>
      </c>
      <c r="GH9" s="10">
        <f t="shared" si="37"/>
        <v>575476</v>
      </c>
      <c r="GI9" s="10">
        <f t="shared" si="37"/>
        <v>562785</v>
      </c>
      <c r="GJ9" s="10">
        <f t="shared" si="37"/>
        <v>624084</v>
      </c>
      <c r="GK9" s="10">
        <f t="shared" si="37"/>
        <v>706068</v>
      </c>
      <c r="GL9" s="10">
        <f t="shared" si="37"/>
        <v>797255</v>
      </c>
      <c r="GM9" s="10">
        <f t="shared" si="37"/>
        <v>735846</v>
      </c>
      <c r="GN9" s="10">
        <f t="shared" si="37"/>
        <v>782478</v>
      </c>
      <c r="GO9" s="10">
        <f t="shared" si="37"/>
        <v>703095</v>
      </c>
      <c r="GP9" s="10">
        <f t="shared" si="37"/>
        <v>689143</v>
      </c>
      <c r="GQ9" s="9">
        <f t="shared" si="17"/>
        <v>9009323</v>
      </c>
      <c r="GR9" s="10">
        <f t="shared" ref="GR9:GX9" si="38">SUM(GR11:GR36)+SUM(GR39:GR45)</f>
        <v>603160</v>
      </c>
      <c r="GS9" s="10">
        <f t="shared" si="38"/>
        <v>661445</v>
      </c>
      <c r="GT9" s="10">
        <f t="shared" si="38"/>
        <v>744302</v>
      </c>
      <c r="GU9" s="10">
        <f t="shared" si="38"/>
        <v>777378</v>
      </c>
      <c r="GV9" s="10">
        <f t="shared" si="38"/>
        <v>753458</v>
      </c>
      <c r="GW9" s="10">
        <f t="shared" si="38"/>
        <v>759515</v>
      </c>
      <c r="GX9" s="10">
        <f t="shared" si="38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29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9"/>
        <v>11863784</v>
      </c>
      <c r="HR9" s="13">
        <f>SUM(HR11:HR36,HR39:HR45)</f>
        <v>684067</v>
      </c>
      <c r="HS9" s="13">
        <f t="shared" ref="HS9:II9" si="39">SUM(HS11:HS36,HS39:HS45)</f>
        <v>737759</v>
      </c>
      <c r="HT9" s="13">
        <f t="shared" si="39"/>
        <v>935486</v>
      </c>
      <c r="HU9" s="13">
        <f t="shared" si="39"/>
        <v>1039669</v>
      </c>
      <c r="HV9" s="13">
        <f t="shared" si="39"/>
        <v>1034009</v>
      </c>
      <c r="HW9" s="13">
        <f t="shared" si="39"/>
        <v>1060958</v>
      </c>
      <c r="HX9" s="13">
        <f t="shared" si="39"/>
        <v>1149603</v>
      </c>
      <c r="HY9" s="13">
        <f t="shared" si="39"/>
        <v>1251920</v>
      </c>
      <c r="HZ9" s="13">
        <f t="shared" si="39"/>
        <v>1031861</v>
      </c>
      <c r="IA9" s="13">
        <f t="shared" si="39"/>
        <v>1086302</v>
      </c>
      <c r="IB9" s="13">
        <f t="shared" si="39"/>
        <v>931679</v>
      </c>
      <c r="IC9" s="13">
        <f t="shared" si="39"/>
        <v>920471</v>
      </c>
      <c r="ID9" s="9">
        <f>SUM(IE9:IP9)</f>
        <v>10967739</v>
      </c>
      <c r="IE9" s="9">
        <f t="shared" si="39"/>
        <v>763151</v>
      </c>
      <c r="IF9" s="9">
        <f t="shared" si="39"/>
        <v>905920</v>
      </c>
      <c r="IG9" s="9">
        <f t="shared" si="39"/>
        <v>1037786</v>
      </c>
      <c r="IH9" s="9">
        <f t="shared" si="39"/>
        <v>1153527</v>
      </c>
      <c r="II9" s="9">
        <f t="shared" si="39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14657893</v>
      </c>
      <c r="IR9" s="9">
        <f>SUM(IR11:IR34,IR36,IR42,IR45)</f>
        <v>912287</v>
      </c>
      <c r="IS9" s="9">
        <f t="shared" ref="IS9:IZ9" si="40">SUM(IS11:IS36,IS42,IS45)</f>
        <v>972818</v>
      </c>
      <c r="IT9" s="9">
        <f t="shared" si="40"/>
        <v>1175961</v>
      </c>
      <c r="IU9" s="9">
        <f t="shared" si="40"/>
        <v>1237838</v>
      </c>
      <c r="IV9" s="9">
        <f t="shared" si="40"/>
        <v>1256875</v>
      </c>
      <c r="IW9" s="9">
        <f t="shared" si="40"/>
        <v>1319413</v>
      </c>
      <c r="IX9" s="9">
        <f t="shared" si="40"/>
        <v>1471066</v>
      </c>
      <c r="IY9" s="9">
        <f t="shared" si="40"/>
        <v>1443009</v>
      </c>
      <c r="IZ9" s="124">
        <f t="shared" si="40"/>
        <v>1291229</v>
      </c>
      <c r="JA9" s="127">
        <f t="shared" ref="JA9" si="41">SUM(JA11:JA36,JA42,JA45)</f>
        <v>1331114</v>
      </c>
      <c r="JB9" s="124">
        <f t="shared" ref="JB9:JC9" si="42">SUM(JB11:JB36,JB42,JB45)</f>
        <v>1098057</v>
      </c>
      <c r="JC9" s="124">
        <f t="shared" si="42"/>
        <v>1148226</v>
      </c>
      <c r="JD9" s="9">
        <f>SUM(JE9:JP9)</f>
        <v>10774143</v>
      </c>
      <c r="JE9" s="9">
        <f>SUM(JE11:JE34,JE36,JE42,JE45)</f>
        <v>1040034</v>
      </c>
      <c r="JF9" s="9">
        <f>SUM(JF11:JF34,JF36,JF42,JF45)</f>
        <v>1084723</v>
      </c>
      <c r="JG9" s="9">
        <f t="shared" ref="JG9:JO9" si="43">SUM(JG11:JG36,JG42,JG45)</f>
        <v>1008026</v>
      </c>
      <c r="JH9" s="9">
        <f t="shared" si="43"/>
        <v>824290</v>
      </c>
      <c r="JI9" s="9">
        <f t="shared" si="43"/>
        <v>757013</v>
      </c>
      <c r="JJ9" s="9">
        <f t="shared" si="43"/>
        <v>768132</v>
      </c>
      <c r="JK9" s="9">
        <f t="shared" si="43"/>
        <v>782622</v>
      </c>
      <c r="JL9" s="9">
        <f t="shared" si="43"/>
        <v>890001</v>
      </c>
      <c r="JM9" s="124">
        <f t="shared" si="43"/>
        <v>861596</v>
      </c>
      <c r="JN9" s="127">
        <f t="shared" si="43"/>
        <v>927014</v>
      </c>
      <c r="JO9" s="124">
        <f t="shared" si="43"/>
        <v>888940</v>
      </c>
      <c r="JP9" s="124">
        <f t="shared" ref="JP9" si="44">SUM(JP11:JP36,JP42,JP45)</f>
        <v>941752</v>
      </c>
      <c r="JQ9" s="9">
        <f>SUM(JR9:KC9)</f>
        <v>12601449</v>
      </c>
      <c r="JR9" s="9">
        <f t="shared" ref="JR9:JY9" si="45">SUM(JR11:JR36,JR39:JR43,JR45)</f>
        <v>775023</v>
      </c>
      <c r="JS9" s="9">
        <f t="shared" si="45"/>
        <v>845228</v>
      </c>
      <c r="JT9" s="9">
        <f t="shared" si="45"/>
        <v>1133338</v>
      </c>
      <c r="JU9" s="9">
        <f t="shared" si="45"/>
        <v>1071213</v>
      </c>
      <c r="JV9" s="9">
        <f t="shared" si="45"/>
        <v>996668</v>
      </c>
      <c r="JW9" s="9">
        <f t="shared" si="45"/>
        <v>1044550</v>
      </c>
      <c r="JX9" s="9">
        <f t="shared" si="45"/>
        <v>1014416</v>
      </c>
      <c r="JY9" s="9">
        <f t="shared" si="45"/>
        <v>1165806</v>
      </c>
      <c r="JZ9" s="124">
        <f>SUM(JZ11:JZ36,JZ39:JZ43,JZ45)</f>
        <v>1049096</v>
      </c>
      <c r="KA9" s="127">
        <f t="shared" ref="KA9:KC9" si="46">SUM(KA11:KA36,KA42,KA45)</f>
        <v>1249727</v>
      </c>
      <c r="KB9" s="124">
        <f t="shared" si="46"/>
        <v>1131041</v>
      </c>
      <c r="KC9" s="124">
        <f t="shared" si="46"/>
        <v>1125343</v>
      </c>
      <c r="KD9" s="9">
        <f>SUM(KE9:KP9)</f>
        <v>9556414</v>
      </c>
      <c r="KE9" s="9">
        <f t="shared" ref="KE9" si="47">SUM(KE11:KE36,KE39:KE43,KE45)</f>
        <v>916950</v>
      </c>
      <c r="KF9" s="9">
        <f t="shared" ref="KF9:KG9" si="48">SUM(KF11:KF36,KF39:KF43,KF45)</f>
        <v>1034086</v>
      </c>
      <c r="KG9" s="9">
        <f t="shared" si="48"/>
        <v>1298640</v>
      </c>
      <c r="KH9" s="9">
        <f t="shared" ref="KH9:KI9" si="49">SUM(KH11:KH36,KH39:KH43,KH45)</f>
        <v>1339202</v>
      </c>
      <c r="KI9" s="9">
        <f t="shared" si="49"/>
        <v>1223905</v>
      </c>
      <c r="KJ9" s="9">
        <f t="shared" ref="KJ9:KK9" si="50">SUM(KJ11:KJ36,KJ39:KJ43,KJ45)</f>
        <v>1220204</v>
      </c>
      <c r="KK9" s="9">
        <f t="shared" si="50"/>
        <v>1195083</v>
      </c>
      <c r="KL9" s="9">
        <f t="shared" ref="KL9" si="51">SUM(KL11:KL36,KL39:KL43,KL45)</f>
        <v>1328344</v>
      </c>
      <c r="KM9" s="124">
        <f>SUM(KM11:KM36,KM39:KM43,KM45)</f>
        <v>0</v>
      </c>
      <c r="KN9" s="127">
        <f t="shared" ref="KN9:KP9" si="52">SUM(KN11:KN36,KN42,KN45)</f>
        <v>0</v>
      </c>
      <c r="KO9" s="124">
        <f t="shared" si="52"/>
        <v>0</v>
      </c>
      <c r="KP9" s="124">
        <f t="shared" si="52"/>
        <v>0</v>
      </c>
    </row>
    <row r="10" spans="1:302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30"/>
      <c r="JA10" s="122"/>
      <c r="JB10" s="134"/>
      <c r="JC10" s="134"/>
      <c r="JD10" s="16"/>
      <c r="JE10" s="38"/>
      <c r="JF10" s="38"/>
      <c r="JG10" s="38"/>
      <c r="JH10" s="38"/>
      <c r="JI10" s="38"/>
      <c r="JJ10" s="38"/>
      <c r="JK10" s="38"/>
      <c r="JL10" s="38"/>
      <c r="JM10" s="130"/>
      <c r="JN10" s="122"/>
      <c r="JO10" s="134"/>
      <c r="JP10" s="134"/>
      <c r="JQ10" s="16"/>
      <c r="JR10" s="38"/>
      <c r="JS10" s="38"/>
      <c r="JT10" s="38"/>
      <c r="JU10" s="38"/>
      <c r="JV10" s="38"/>
      <c r="JW10" s="38"/>
      <c r="JX10" s="38"/>
      <c r="JY10" s="38"/>
      <c r="JZ10" s="130"/>
      <c r="KA10" s="122"/>
      <c r="KB10" s="134"/>
      <c r="KC10" s="134"/>
      <c r="KD10" s="16"/>
      <c r="KE10" s="38"/>
      <c r="KF10" s="38"/>
      <c r="KG10" s="38"/>
      <c r="KH10" s="38"/>
      <c r="KI10" s="38"/>
      <c r="KJ10" s="38"/>
      <c r="KK10" s="38"/>
      <c r="KL10" s="38"/>
      <c r="KM10" s="130"/>
      <c r="KN10" s="122"/>
      <c r="KO10" s="134"/>
      <c r="KP10" s="134"/>
    </row>
    <row r="11" spans="1:302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32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33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34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36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7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29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9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2297893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30">
        <v>208759</v>
      </c>
      <c r="JA11" s="122">
        <v>227149</v>
      </c>
      <c r="JB11" s="133">
        <v>213211</v>
      </c>
      <c r="JC11" s="133">
        <v>197209</v>
      </c>
      <c r="JD11" s="16">
        <f>IF(SUM(JE11:JP11)=0,"",SUM(JE11:JP11))</f>
        <v>2311447</v>
      </c>
      <c r="JE11" s="133">
        <v>154862</v>
      </c>
      <c r="JF11" s="133">
        <v>185032</v>
      </c>
      <c r="JG11" s="133">
        <v>274478</v>
      </c>
      <c r="JH11" s="36">
        <v>165748</v>
      </c>
      <c r="JI11" s="36">
        <v>159379</v>
      </c>
      <c r="JJ11" s="36">
        <v>167785</v>
      </c>
      <c r="JK11" s="36">
        <v>170634</v>
      </c>
      <c r="JL11" s="36">
        <v>226735</v>
      </c>
      <c r="JM11" s="130">
        <v>219968</v>
      </c>
      <c r="JN11" s="122">
        <v>179661</v>
      </c>
      <c r="JO11" s="133">
        <v>213460</v>
      </c>
      <c r="JP11" s="133">
        <v>193705</v>
      </c>
      <c r="JQ11" s="16">
        <f>SUM(JR11:KC11)</f>
        <v>2948527</v>
      </c>
      <c r="JR11" s="133">
        <v>167083</v>
      </c>
      <c r="JS11" s="133">
        <v>168241</v>
      </c>
      <c r="JT11" s="133">
        <v>294476</v>
      </c>
      <c r="JU11" s="36">
        <v>213853</v>
      </c>
      <c r="JV11" s="36">
        <v>227230</v>
      </c>
      <c r="JW11" s="36">
        <v>235293</v>
      </c>
      <c r="JX11" s="36">
        <v>230512</v>
      </c>
      <c r="JY11" s="36">
        <v>315025</v>
      </c>
      <c r="JZ11" s="130">
        <v>247847</v>
      </c>
      <c r="KA11" s="122">
        <v>290468</v>
      </c>
      <c r="KB11" s="133">
        <v>299978</v>
      </c>
      <c r="KC11" s="133">
        <v>258521</v>
      </c>
      <c r="KD11" s="16">
        <f>SUM(KE11:KP11)</f>
        <v>2258168</v>
      </c>
      <c r="KE11" s="133">
        <v>206526</v>
      </c>
      <c r="KF11" s="133">
        <v>213200</v>
      </c>
      <c r="KG11" s="133">
        <v>375119</v>
      </c>
      <c r="KH11" s="133">
        <v>290092</v>
      </c>
      <c r="KI11" s="133">
        <v>286273</v>
      </c>
      <c r="KJ11" s="133">
        <v>282476</v>
      </c>
      <c r="KK11" s="133">
        <v>274830</v>
      </c>
      <c r="KL11" s="133">
        <v>329652</v>
      </c>
      <c r="KM11" s="130"/>
      <c r="KN11" s="122"/>
      <c r="KO11" s="133"/>
      <c r="KP11" s="133"/>
    </row>
    <row r="12" spans="1:302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32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33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34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36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7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29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9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53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54">SUM(IR12:JC12)</f>
        <v>833465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30">
        <v>73846</v>
      </c>
      <c r="JA12" s="122">
        <v>74516</v>
      </c>
      <c r="JB12" s="133">
        <v>64210</v>
      </c>
      <c r="JC12" s="133">
        <v>64488</v>
      </c>
      <c r="JD12" s="16">
        <f t="shared" ref="JD12:JD43" si="55">IF(SUM(JE12:JP12)=0,"",SUM(JE12:JP12))</f>
        <v>925616</v>
      </c>
      <c r="JE12" s="133">
        <v>69623</v>
      </c>
      <c r="JF12" s="133">
        <v>75830</v>
      </c>
      <c r="JG12" s="36">
        <v>74512</v>
      </c>
      <c r="JH12" s="36">
        <v>79203</v>
      </c>
      <c r="JI12" s="36">
        <v>73641</v>
      </c>
      <c r="JJ12" s="36">
        <v>77986</v>
      </c>
      <c r="JK12" s="36">
        <v>84678</v>
      </c>
      <c r="JL12" s="36">
        <v>81867</v>
      </c>
      <c r="JM12" s="130">
        <v>74379</v>
      </c>
      <c r="JN12" s="122">
        <v>81625</v>
      </c>
      <c r="JO12" s="133">
        <v>76534</v>
      </c>
      <c r="JP12" s="133">
        <v>75738</v>
      </c>
      <c r="JQ12" s="16">
        <f t="shared" ref="JQ12:JQ34" si="56">SUM(JR12:KC12)</f>
        <v>1115333</v>
      </c>
      <c r="JR12" s="133">
        <v>75820</v>
      </c>
      <c r="JS12" s="133">
        <v>88076</v>
      </c>
      <c r="JT12" s="133">
        <v>94084</v>
      </c>
      <c r="JU12" s="36">
        <v>105177</v>
      </c>
      <c r="JV12" s="36">
        <v>88304</v>
      </c>
      <c r="JW12" s="36">
        <v>102863</v>
      </c>
      <c r="JX12" s="36">
        <v>97696</v>
      </c>
      <c r="JY12" s="36">
        <v>100517</v>
      </c>
      <c r="JZ12" s="130">
        <v>87351</v>
      </c>
      <c r="KA12" s="122">
        <v>99972</v>
      </c>
      <c r="KB12" s="133">
        <v>88165</v>
      </c>
      <c r="KC12" s="133">
        <v>87308</v>
      </c>
      <c r="KD12" s="16">
        <f t="shared" ref="KD12:KD34" si="57">SUM(KE12:KP12)</f>
        <v>837171</v>
      </c>
      <c r="KE12" s="133">
        <v>87954</v>
      </c>
      <c r="KF12" s="133">
        <v>94559</v>
      </c>
      <c r="KG12" s="133">
        <v>98510</v>
      </c>
      <c r="KH12" s="133">
        <v>113072</v>
      </c>
      <c r="KI12" s="133">
        <v>101779</v>
      </c>
      <c r="KJ12" s="133">
        <v>118437</v>
      </c>
      <c r="KK12" s="133">
        <v>113587</v>
      </c>
      <c r="KL12" s="133">
        <v>109273</v>
      </c>
      <c r="KM12" s="130"/>
      <c r="KN12" s="122"/>
      <c r="KO12" s="133"/>
      <c r="KP12" s="133"/>
    </row>
    <row r="13" spans="1:302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32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33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34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36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7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29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9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53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54"/>
        <v>650676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30">
        <v>42212</v>
      </c>
      <c r="JA13" s="122">
        <v>62946</v>
      </c>
      <c r="JB13" s="133">
        <v>53406</v>
      </c>
      <c r="JC13" s="133">
        <v>63998</v>
      </c>
      <c r="JD13" s="16">
        <f t="shared" si="55"/>
        <v>658031</v>
      </c>
      <c r="JE13" s="133">
        <v>55524</v>
      </c>
      <c r="JF13" s="133">
        <v>36845</v>
      </c>
      <c r="JG13" s="36">
        <v>47834</v>
      </c>
      <c r="JH13" s="36">
        <v>79067</v>
      </c>
      <c r="JI13" s="36">
        <v>51875</v>
      </c>
      <c r="JJ13" s="36">
        <v>58590</v>
      </c>
      <c r="JK13" s="36">
        <v>57005</v>
      </c>
      <c r="JL13" s="36">
        <v>59259</v>
      </c>
      <c r="JM13" s="130">
        <v>45023</v>
      </c>
      <c r="JN13" s="122">
        <v>54962</v>
      </c>
      <c r="JO13" s="133">
        <v>53286</v>
      </c>
      <c r="JP13" s="133">
        <v>58761</v>
      </c>
      <c r="JQ13" s="16">
        <f t="shared" si="56"/>
        <v>683818</v>
      </c>
      <c r="JR13" s="133">
        <v>34671</v>
      </c>
      <c r="JS13" s="133">
        <v>50590</v>
      </c>
      <c r="JT13" s="133">
        <v>62340</v>
      </c>
      <c r="JU13" s="36">
        <v>66533</v>
      </c>
      <c r="JV13" s="36">
        <v>57320</v>
      </c>
      <c r="JW13" s="36">
        <v>66136</v>
      </c>
      <c r="JX13" s="36">
        <v>58373</v>
      </c>
      <c r="JY13" s="36">
        <v>63397</v>
      </c>
      <c r="JZ13" s="130">
        <v>49649</v>
      </c>
      <c r="KA13" s="122">
        <v>61473</v>
      </c>
      <c r="KB13" s="133">
        <v>53790</v>
      </c>
      <c r="KC13" s="133">
        <v>59546</v>
      </c>
      <c r="KD13" s="16">
        <f t="shared" si="57"/>
        <v>453128</v>
      </c>
      <c r="KE13" s="133">
        <v>35896</v>
      </c>
      <c r="KF13" s="133">
        <v>51312</v>
      </c>
      <c r="KG13" s="133">
        <v>46068</v>
      </c>
      <c r="KH13" s="133">
        <v>76104</v>
      </c>
      <c r="KI13" s="133">
        <v>57026</v>
      </c>
      <c r="KJ13" s="133">
        <v>61728</v>
      </c>
      <c r="KK13" s="133">
        <v>59036</v>
      </c>
      <c r="KL13" s="133">
        <v>65958</v>
      </c>
      <c r="KM13" s="130"/>
      <c r="KN13" s="122"/>
      <c r="KO13" s="133"/>
      <c r="KP13" s="133"/>
    </row>
    <row r="14" spans="1:302">
      <c r="A14" s="15" t="s">
        <v>263</v>
      </c>
      <c r="B14" s="39" t="s">
        <v>264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32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33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34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36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7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29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9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53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54"/>
        <v>51001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30">
        <v>2847</v>
      </c>
      <c r="JA14" s="122">
        <v>4653</v>
      </c>
      <c r="JB14" s="133">
        <v>4004</v>
      </c>
      <c r="JC14" s="133">
        <v>8035</v>
      </c>
      <c r="JD14" s="16">
        <f t="shared" si="55"/>
        <v>51822</v>
      </c>
      <c r="JE14" s="133">
        <v>4590</v>
      </c>
      <c r="JF14" s="133">
        <v>2628</v>
      </c>
      <c r="JG14" s="36">
        <v>3202</v>
      </c>
      <c r="JH14" s="36">
        <v>4859</v>
      </c>
      <c r="JI14" s="36">
        <v>2754</v>
      </c>
      <c r="JJ14" s="36">
        <v>3682</v>
      </c>
      <c r="JK14" s="36">
        <v>5019</v>
      </c>
      <c r="JL14" s="36">
        <v>6751</v>
      </c>
      <c r="JM14" s="130">
        <v>2752</v>
      </c>
      <c r="JN14" s="122">
        <v>3696</v>
      </c>
      <c r="JO14" s="133">
        <v>3872</v>
      </c>
      <c r="JP14" s="133">
        <v>8017</v>
      </c>
      <c r="JQ14" s="16">
        <f t="shared" si="56"/>
        <v>52831</v>
      </c>
      <c r="JR14" s="133">
        <v>2933</v>
      </c>
      <c r="JS14" s="133">
        <v>4834</v>
      </c>
      <c r="JT14" s="133">
        <v>4434</v>
      </c>
      <c r="JU14" s="36">
        <v>4123</v>
      </c>
      <c r="JV14" s="36">
        <v>3135</v>
      </c>
      <c r="JW14" s="36">
        <v>3841</v>
      </c>
      <c r="JX14" s="36">
        <v>5553</v>
      </c>
      <c r="JY14" s="36">
        <v>6420</v>
      </c>
      <c r="JZ14" s="130">
        <v>3035</v>
      </c>
      <c r="KA14" s="122">
        <v>3658</v>
      </c>
      <c r="KB14" s="133">
        <v>4042</v>
      </c>
      <c r="KC14" s="133">
        <v>6823</v>
      </c>
      <c r="KD14" s="16">
        <f t="shared" si="57"/>
        <v>31993</v>
      </c>
      <c r="KE14" s="133">
        <v>2570</v>
      </c>
      <c r="KF14" s="133">
        <v>3966</v>
      </c>
      <c r="KG14" s="133">
        <v>3049</v>
      </c>
      <c r="KH14" s="133">
        <v>4310</v>
      </c>
      <c r="KI14" s="133">
        <v>2909</v>
      </c>
      <c r="KJ14" s="133">
        <v>3622</v>
      </c>
      <c r="KK14" s="133">
        <v>5246</v>
      </c>
      <c r="KL14" s="133">
        <v>6321</v>
      </c>
      <c r="KM14" s="130"/>
      <c r="KN14" s="122"/>
      <c r="KO14" s="133"/>
      <c r="KP14" s="133"/>
    </row>
    <row r="15" spans="1:302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32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33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34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36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7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29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9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53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54"/>
        <v>470107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30">
        <v>27380</v>
      </c>
      <c r="JA15" s="122">
        <v>50843</v>
      </c>
      <c r="JB15" s="133">
        <v>42892</v>
      </c>
      <c r="JC15" s="133">
        <v>52466</v>
      </c>
      <c r="JD15" s="16">
        <f t="shared" si="55"/>
        <v>498511</v>
      </c>
      <c r="JE15" s="133">
        <v>41877</v>
      </c>
      <c r="JF15" s="133">
        <v>40023</v>
      </c>
      <c r="JG15" s="36">
        <v>52503</v>
      </c>
      <c r="JH15" s="36">
        <v>56351</v>
      </c>
      <c r="JI15" s="36">
        <v>40032</v>
      </c>
      <c r="JJ15" s="36">
        <v>27860</v>
      </c>
      <c r="JK15" s="36">
        <v>24631</v>
      </c>
      <c r="JL15" s="36">
        <v>23497</v>
      </c>
      <c r="JM15" s="130">
        <v>30651</v>
      </c>
      <c r="JN15" s="122">
        <v>50079</v>
      </c>
      <c r="JO15" s="133">
        <v>50860</v>
      </c>
      <c r="JP15" s="133">
        <v>60147</v>
      </c>
      <c r="JQ15" s="16">
        <f t="shared" si="56"/>
        <v>558912</v>
      </c>
      <c r="JR15" s="133">
        <v>44941</v>
      </c>
      <c r="JS15" s="133">
        <v>43428</v>
      </c>
      <c r="JT15" s="133">
        <v>55735</v>
      </c>
      <c r="JU15" s="36">
        <v>64720</v>
      </c>
      <c r="JV15" s="36">
        <v>51866</v>
      </c>
      <c r="JW15" s="36">
        <v>41020</v>
      </c>
      <c r="JX15" s="36">
        <v>33440</v>
      </c>
      <c r="JY15" s="36">
        <v>28516</v>
      </c>
      <c r="JZ15" s="130">
        <v>34298</v>
      </c>
      <c r="KA15" s="122">
        <v>59941</v>
      </c>
      <c r="KB15" s="133">
        <v>46981</v>
      </c>
      <c r="KC15" s="133">
        <v>54026</v>
      </c>
      <c r="KD15" s="16">
        <f t="shared" si="57"/>
        <v>363832</v>
      </c>
      <c r="KE15" s="133">
        <v>41334</v>
      </c>
      <c r="KF15" s="133">
        <v>39220</v>
      </c>
      <c r="KG15" s="133">
        <v>53100</v>
      </c>
      <c r="KH15" s="133">
        <v>69726</v>
      </c>
      <c r="KI15" s="133">
        <v>52660</v>
      </c>
      <c r="KJ15" s="133">
        <v>37684</v>
      </c>
      <c r="KK15" s="133">
        <v>37278</v>
      </c>
      <c r="KL15" s="133">
        <v>32830</v>
      </c>
      <c r="KM15" s="130"/>
      <c r="KN15" s="122"/>
      <c r="KO15" s="133"/>
      <c r="KP15" s="133"/>
    </row>
    <row r="16" spans="1:302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32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33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34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36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7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29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9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53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54"/>
        <v>311254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30">
        <v>28962</v>
      </c>
      <c r="JA16" s="122">
        <v>36243</v>
      </c>
      <c r="JB16" s="133">
        <v>34322</v>
      </c>
      <c r="JC16" s="133">
        <v>44050</v>
      </c>
      <c r="JD16" s="16">
        <f t="shared" si="55"/>
        <v>307641</v>
      </c>
      <c r="JE16" s="133">
        <v>20559</v>
      </c>
      <c r="JF16" s="133">
        <v>19836</v>
      </c>
      <c r="JG16" s="36">
        <v>30820</v>
      </c>
      <c r="JH16" s="36">
        <v>34441</v>
      </c>
      <c r="JI16" s="36">
        <v>23898</v>
      </c>
      <c r="JJ16" s="36">
        <v>18118</v>
      </c>
      <c r="JK16" s="36">
        <v>12757</v>
      </c>
      <c r="JL16" s="36">
        <v>15711</v>
      </c>
      <c r="JM16" s="130">
        <v>20769</v>
      </c>
      <c r="JN16" s="122">
        <v>32356</v>
      </c>
      <c r="JO16" s="133">
        <v>33043</v>
      </c>
      <c r="JP16" s="133">
        <v>45333</v>
      </c>
      <c r="JQ16" s="16">
        <f t="shared" si="56"/>
        <v>382929</v>
      </c>
      <c r="JR16" s="133">
        <v>22113</v>
      </c>
      <c r="JS16" s="133">
        <v>22529</v>
      </c>
      <c r="JT16" s="133">
        <v>37845</v>
      </c>
      <c r="JU16" s="36">
        <v>41735</v>
      </c>
      <c r="JV16" s="36">
        <v>25422</v>
      </c>
      <c r="JW16" s="36">
        <v>27627</v>
      </c>
      <c r="JX16" s="36">
        <v>15694</v>
      </c>
      <c r="JY16" s="36">
        <v>19218</v>
      </c>
      <c r="JZ16" s="130">
        <v>28613</v>
      </c>
      <c r="KA16" s="122">
        <v>40758</v>
      </c>
      <c r="KB16" s="133">
        <v>45710</v>
      </c>
      <c r="KC16" s="133">
        <v>55665</v>
      </c>
      <c r="KD16" s="16">
        <f t="shared" si="57"/>
        <v>228170</v>
      </c>
      <c r="KE16" s="133">
        <v>22065</v>
      </c>
      <c r="KF16" s="133">
        <v>27484</v>
      </c>
      <c r="KG16" s="133">
        <v>40789</v>
      </c>
      <c r="KH16" s="133">
        <v>43726</v>
      </c>
      <c r="KI16" s="133">
        <v>31217</v>
      </c>
      <c r="KJ16" s="133">
        <v>25538</v>
      </c>
      <c r="KK16" s="133">
        <v>16831</v>
      </c>
      <c r="KL16" s="133">
        <v>20520</v>
      </c>
      <c r="KM16" s="130"/>
      <c r="KN16" s="122"/>
      <c r="KO16" s="133"/>
      <c r="KP16" s="133"/>
    </row>
    <row r="17" spans="1:302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32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33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34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36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7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29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9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53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54"/>
        <v>556745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30">
        <v>53644</v>
      </c>
      <c r="JA17" s="122">
        <v>56021</v>
      </c>
      <c r="JB17" s="133">
        <v>45434</v>
      </c>
      <c r="JC17" s="133">
        <v>45529</v>
      </c>
      <c r="JD17" s="16">
        <f t="shared" si="55"/>
        <v>448702</v>
      </c>
      <c r="JE17" s="133">
        <v>36950</v>
      </c>
      <c r="JF17" s="133">
        <v>35286</v>
      </c>
      <c r="JG17" s="36">
        <v>40085</v>
      </c>
      <c r="JH17" s="36">
        <v>47256</v>
      </c>
      <c r="JI17" s="36">
        <v>39055</v>
      </c>
      <c r="JJ17" s="36">
        <v>35226</v>
      </c>
      <c r="JK17" s="36">
        <v>32343</v>
      </c>
      <c r="JL17" s="36">
        <v>31020</v>
      </c>
      <c r="JM17" s="130">
        <v>33772</v>
      </c>
      <c r="JN17" s="122">
        <v>43589</v>
      </c>
      <c r="JO17" s="133">
        <v>37101</v>
      </c>
      <c r="JP17" s="133">
        <v>37019</v>
      </c>
      <c r="JQ17" s="16">
        <f t="shared" si="56"/>
        <v>460168</v>
      </c>
      <c r="JR17" s="133">
        <v>30454</v>
      </c>
      <c r="JS17" s="133">
        <v>27013</v>
      </c>
      <c r="JT17" s="133">
        <v>41177</v>
      </c>
      <c r="JU17" s="36">
        <v>49053</v>
      </c>
      <c r="JV17" s="36">
        <v>42722</v>
      </c>
      <c r="JW17" s="36">
        <v>37554</v>
      </c>
      <c r="JX17" s="36">
        <v>29237</v>
      </c>
      <c r="JY17" s="36">
        <v>30459</v>
      </c>
      <c r="JZ17" s="130">
        <v>33427</v>
      </c>
      <c r="KA17" s="122">
        <v>52016</v>
      </c>
      <c r="KB17" s="133">
        <v>44406</v>
      </c>
      <c r="KC17" s="133">
        <v>42650</v>
      </c>
      <c r="KD17" s="16">
        <f t="shared" si="57"/>
        <v>327201</v>
      </c>
      <c r="KE17" s="133">
        <v>30473</v>
      </c>
      <c r="KF17" s="133">
        <v>29294</v>
      </c>
      <c r="KG17" s="133">
        <v>38701</v>
      </c>
      <c r="KH17" s="133">
        <v>66525</v>
      </c>
      <c r="KI17" s="133">
        <v>50569</v>
      </c>
      <c r="KJ17" s="133">
        <v>40748</v>
      </c>
      <c r="KK17" s="133">
        <v>29074</v>
      </c>
      <c r="KL17" s="133">
        <v>41817</v>
      </c>
      <c r="KM17" s="130"/>
      <c r="KN17" s="122"/>
      <c r="KO17" s="133"/>
      <c r="KP17" s="133"/>
    </row>
    <row r="18" spans="1:302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32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33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34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36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7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29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9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53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54"/>
        <v>295461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30">
        <v>25056</v>
      </c>
      <c r="JA18" s="122">
        <v>29294</v>
      </c>
      <c r="JB18" s="133">
        <v>24639</v>
      </c>
      <c r="JC18" s="133">
        <v>29905</v>
      </c>
      <c r="JD18" s="16">
        <f t="shared" si="55"/>
        <v>230837</v>
      </c>
      <c r="JE18" s="133">
        <v>19515</v>
      </c>
      <c r="JF18" s="133">
        <v>21133</v>
      </c>
      <c r="JG18" s="36">
        <v>21955</v>
      </c>
      <c r="JH18" s="36">
        <v>24278</v>
      </c>
      <c r="JI18" s="36">
        <v>17408</v>
      </c>
      <c r="JJ18" s="36">
        <v>18760</v>
      </c>
      <c r="JK18" s="36">
        <v>16128</v>
      </c>
      <c r="JL18" s="36">
        <v>13957</v>
      </c>
      <c r="JM18" s="130">
        <v>16637</v>
      </c>
      <c r="JN18" s="122">
        <v>19981</v>
      </c>
      <c r="JO18" s="133">
        <v>19073</v>
      </c>
      <c r="JP18" s="133">
        <v>22012</v>
      </c>
      <c r="JQ18" s="16">
        <f t="shared" si="56"/>
        <v>249067</v>
      </c>
      <c r="JR18" s="133">
        <v>17034</v>
      </c>
      <c r="JS18" s="133">
        <v>14739</v>
      </c>
      <c r="JT18" s="133">
        <v>20202</v>
      </c>
      <c r="JU18" s="36">
        <v>27913</v>
      </c>
      <c r="JV18" s="36">
        <v>19057</v>
      </c>
      <c r="JW18" s="36">
        <v>22833</v>
      </c>
      <c r="JX18" s="36">
        <v>18061</v>
      </c>
      <c r="JY18" s="36">
        <v>15796</v>
      </c>
      <c r="JZ18" s="130">
        <v>18236</v>
      </c>
      <c r="KA18" s="122">
        <v>24931</v>
      </c>
      <c r="KB18" s="133">
        <v>24176</v>
      </c>
      <c r="KC18" s="133">
        <v>26089</v>
      </c>
      <c r="KD18" s="16">
        <f t="shared" si="57"/>
        <v>177296</v>
      </c>
      <c r="KE18" s="133">
        <v>18842</v>
      </c>
      <c r="KF18" s="133">
        <v>18115</v>
      </c>
      <c r="KG18" s="133">
        <v>25626</v>
      </c>
      <c r="KH18" s="133">
        <v>31427</v>
      </c>
      <c r="KI18" s="133">
        <v>18936</v>
      </c>
      <c r="KJ18" s="133">
        <v>27880</v>
      </c>
      <c r="KK18" s="133">
        <v>18260</v>
      </c>
      <c r="KL18" s="133">
        <v>18210</v>
      </c>
      <c r="KM18" s="130"/>
      <c r="KN18" s="122"/>
      <c r="KO18" s="133"/>
      <c r="KP18" s="133"/>
    </row>
    <row r="19" spans="1:302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32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33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34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36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7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29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9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53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54"/>
        <v>221548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30">
        <v>17682</v>
      </c>
      <c r="JA19" s="122">
        <v>22933</v>
      </c>
      <c r="JB19" s="133">
        <v>24470</v>
      </c>
      <c r="JC19" s="133">
        <v>39957</v>
      </c>
      <c r="JD19" s="16">
        <f t="shared" si="55"/>
        <v>216170</v>
      </c>
      <c r="JE19" s="133">
        <v>9797</v>
      </c>
      <c r="JF19" s="133">
        <v>8923</v>
      </c>
      <c r="JG19" s="36">
        <v>21002</v>
      </c>
      <c r="JH19" s="36">
        <v>22912</v>
      </c>
      <c r="JI19" s="36">
        <v>18466</v>
      </c>
      <c r="JJ19" s="36">
        <v>21482</v>
      </c>
      <c r="JK19" s="36">
        <v>10682</v>
      </c>
      <c r="JL19" s="36">
        <v>10764</v>
      </c>
      <c r="JM19" s="130">
        <v>15078</v>
      </c>
      <c r="JN19" s="122">
        <v>19054</v>
      </c>
      <c r="JO19" s="133">
        <v>21866</v>
      </c>
      <c r="JP19" s="133">
        <v>36144</v>
      </c>
      <c r="JQ19" s="16">
        <f t="shared" si="56"/>
        <v>231897</v>
      </c>
      <c r="JR19" s="133">
        <v>9664</v>
      </c>
      <c r="JS19" s="133">
        <v>9093</v>
      </c>
      <c r="JT19" s="133">
        <v>22182</v>
      </c>
      <c r="JU19" s="36">
        <v>21130</v>
      </c>
      <c r="JV19" s="36">
        <v>19768</v>
      </c>
      <c r="JW19" s="36">
        <v>23117</v>
      </c>
      <c r="JX19" s="36">
        <v>11521</v>
      </c>
      <c r="JY19" s="36">
        <v>11843</v>
      </c>
      <c r="JZ19" s="130">
        <v>15346</v>
      </c>
      <c r="KA19" s="122">
        <v>21787</v>
      </c>
      <c r="KB19" s="133">
        <v>25981</v>
      </c>
      <c r="KC19" s="133">
        <v>40465</v>
      </c>
      <c r="KD19" s="16">
        <f t="shared" si="57"/>
        <v>133916</v>
      </c>
      <c r="KE19" s="133">
        <v>9855</v>
      </c>
      <c r="KF19" s="133">
        <v>9792</v>
      </c>
      <c r="KG19" s="133">
        <v>22105</v>
      </c>
      <c r="KH19" s="133">
        <v>23307</v>
      </c>
      <c r="KI19" s="133">
        <v>20114</v>
      </c>
      <c r="KJ19" s="133">
        <v>24743</v>
      </c>
      <c r="KK19" s="133">
        <v>10992</v>
      </c>
      <c r="KL19" s="133">
        <v>13008</v>
      </c>
      <c r="KM19" s="130"/>
      <c r="KN19" s="122"/>
      <c r="KO19" s="133"/>
      <c r="KP19" s="133"/>
    </row>
    <row r="20" spans="1:302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32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33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34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36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7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29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9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53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54"/>
        <v>2997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30">
        <v>293</v>
      </c>
      <c r="JA20" s="122">
        <v>205</v>
      </c>
      <c r="JB20" s="133">
        <v>234</v>
      </c>
      <c r="JC20" s="133">
        <v>656</v>
      </c>
      <c r="JD20" s="16">
        <f t="shared" si="55"/>
        <v>3763</v>
      </c>
      <c r="JE20" s="133">
        <v>183</v>
      </c>
      <c r="JF20" s="133">
        <v>192</v>
      </c>
      <c r="JG20" s="36">
        <v>510</v>
      </c>
      <c r="JH20" s="36">
        <v>234</v>
      </c>
      <c r="JI20" s="36">
        <v>183</v>
      </c>
      <c r="JJ20" s="36">
        <v>239</v>
      </c>
      <c r="JK20" s="36">
        <v>155</v>
      </c>
      <c r="JL20" s="36">
        <v>183</v>
      </c>
      <c r="JM20" s="130">
        <v>224</v>
      </c>
      <c r="JN20" s="122">
        <v>272</v>
      </c>
      <c r="JO20" s="133">
        <v>267</v>
      </c>
      <c r="JP20" s="133">
        <v>1121</v>
      </c>
      <c r="JQ20" s="16">
        <f t="shared" si="56"/>
        <v>4876</v>
      </c>
      <c r="JR20" s="133">
        <v>302</v>
      </c>
      <c r="JS20" s="133">
        <v>313</v>
      </c>
      <c r="JT20" s="133">
        <v>581</v>
      </c>
      <c r="JU20" s="36">
        <v>322</v>
      </c>
      <c r="JV20" s="36">
        <v>158</v>
      </c>
      <c r="JW20" s="36">
        <v>277</v>
      </c>
      <c r="JX20" s="36">
        <v>186</v>
      </c>
      <c r="JY20" s="36">
        <v>306</v>
      </c>
      <c r="JZ20" s="130">
        <v>334</v>
      </c>
      <c r="KA20" s="122">
        <v>400</v>
      </c>
      <c r="KB20" s="133">
        <v>538</v>
      </c>
      <c r="KC20" s="133">
        <v>1159</v>
      </c>
      <c r="KD20" s="16">
        <f t="shared" si="57"/>
        <v>3698</v>
      </c>
      <c r="KE20" s="133">
        <v>441</v>
      </c>
      <c r="KF20" s="133">
        <v>392</v>
      </c>
      <c r="KG20" s="133">
        <v>846</v>
      </c>
      <c r="KH20" s="133">
        <v>601</v>
      </c>
      <c r="KI20" s="133">
        <v>330</v>
      </c>
      <c r="KJ20" s="133">
        <v>424</v>
      </c>
      <c r="KK20" s="133">
        <v>310</v>
      </c>
      <c r="KL20" s="133">
        <v>354</v>
      </c>
      <c r="KM20" s="130"/>
      <c r="KN20" s="122"/>
      <c r="KO20" s="133"/>
      <c r="KP20" s="133"/>
    </row>
    <row r="21" spans="1:302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32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33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34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36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7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29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9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53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54"/>
        <v>68458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30">
        <v>5735</v>
      </c>
      <c r="JA21" s="122">
        <v>5916</v>
      </c>
      <c r="JB21" s="133">
        <v>5375</v>
      </c>
      <c r="JC21" s="133">
        <v>6133</v>
      </c>
      <c r="JD21" s="16">
        <f t="shared" si="55"/>
        <v>69906</v>
      </c>
      <c r="JE21" s="133">
        <v>5521</v>
      </c>
      <c r="JF21" s="133">
        <v>5787</v>
      </c>
      <c r="JG21" s="36">
        <v>6679</v>
      </c>
      <c r="JH21" s="36">
        <v>5898</v>
      </c>
      <c r="JI21" s="36">
        <v>5842</v>
      </c>
      <c r="JJ21" s="36">
        <v>5967</v>
      </c>
      <c r="JK21" s="36">
        <v>5538</v>
      </c>
      <c r="JL21" s="36">
        <v>5500</v>
      </c>
      <c r="JM21" s="130">
        <v>6014</v>
      </c>
      <c r="JN21" s="122">
        <v>5590</v>
      </c>
      <c r="JO21" s="133">
        <v>5191</v>
      </c>
      <c r="JP21" s="133">
        <v>6379</v>
      </c>
      <c r="JQ21" s="16">
        <f t="shared" si="56"/>
        <v>71094</v>
      </c>
      <c r="JR21" s="133">
        <v>5988</v>
      </c>
      <c r="JS21" s="133">
        <v>5305</v>
      </c>
      <c r="JT21" s="133">
        <v>6092</v>
      </c>
      <c r="JU21" s="36">
        <v>7360</v>
      </c>
      <c r="JV21" s="36">
        <v>6483</v>
      </c>
      <c r="JW21" s="36">
        <v>5915</v>
      </c>
      <c r="JX21" s="36">
        <v>6309</v>
      </c>
      <c r="JY21" s="36">
        <v>5252</v>
      </c>
      <c r="JZ21" s="130">
        <v>5509</v>
      </c>
      <c r="KA21" s="122">
        <v>6083</v>
      </c>
      <c r="KB21" s="133">
        <v>5306</v>
      </c>
      <c r="KC21" s="133">
        <v>5492</v>
      </c>
      <c r="KD21" s="16">
        <f t="shared" si="57"/>
        <v>48752</v>
      </c>
      <c r="KE21" s="133">
        <v>5289</v>
      </c>
      <c r="KF21" s="133">
        <v>5367</v>
      </c>
      <c r="KG21" s="133">
        <v>7021</v>
      </c>
      <c r="KH21" s="133">
        <v>7272</v>
      </c>
      <c r="KI21" s="133">
        <v>6556</v>
      </c>
      <c r="KJ21" s="133">
        <v>6303</v>
      </c>
      <c r="KK21" s="133">
        <v>5421</v>
      </c>
      <c r="KL21" s="133">
        <v>5523</v>
      </c>
      <c r="KM21" s="130"/>
      <c r="KN21" s="122"/>
      <c r="KO21" s="133"/>
      <c r="KP21" s="133"/>
    </row>
    <row r="22" spans="1:302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32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33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34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36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7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29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9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53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54"/>
        <v>8062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30">
        <v>752</v>
      </c>
      <c r="JA22" s="122">
        <v>700</v>
      </c>
      <c r="JB22" s="133">
        <v>792</v>
      </c>
      <c r="JC22" s="133">
        <v>914</v>
      </c>
      <c r="JD22" s="16">
        <f t="shared" si="55"/>
        <v>9201</v>
      </c>
      <c r="JE22" s="133">
        <v>609</v>
      </c>
      <c r="JF22" s="133">
        <v>601</v>
      </c>
      <c r="JG22" s="36">
        <v>615</v>
      </c>
      <c r="JH22" s="36">
        <v>849</v>
      </c>
      <c r="JI22" s="36">
        <v>659</v>
      </c>
      <c r="JJ22" s="36">
        <v>838</v>
      </c>
      <c r="JK22" s="36">
        <v>757</v>
      </c>
      <c r="JL22" s="36">
        <v>749</v>
      </c>
      <c r="JM22" s="130">
        <v>709</v>
      </c>
      <c r="JN22" s="122">
        <v>1080</v>
      </c>
      <c r="JO22" s="133">
        <v>856</v>
      </c>
      <c r="JP22" s="133">
        <v>879</v>
      </c>
      <c r="JQ22" s="16">
        <f t="shared" si="56"/>
        <v>11924</v>
      </c>
      <c r="JR22" s="133">
        <v>582</v>
      </c>
      <c r="JS22" s="133">
        <v>914</v>
      </c>
      <c r="JT22" s="133">
        <v>960</v>
      </c>
      <c r="JU22" s="36">
        <v>1385</v>
      </c>
      <c r="JV22" s="36">
        <v>728</v>
      </c>
      <c r="JW22" s="36">
        <v>1141</v>
      </c>
      <c r="JX22" s="36">
        <v>1032</v>
      </c>
      <c r="JY22" s="36">
        <v>798</v>
      </c>
      <c r="JZ22" s="130">
        <v>749</v>
      </c>
      <c r="KA22" s="122">
        <v>1477</v>
      </c>
      <c r="KB22" s="133">
        <v>1071</v>
      </c>
      <c r="KC22" s="133">
        <v>1087</v>
      </c>
      <c r="KD22" s="16">
        <f t="shared" si="57"/>
        <v>7796</v>
      </c>
      <c r="KE22" s="133">
        <v>772</v>
      </c>
      <c r="KF22" s="133">
        <v>774</v>
      </c>
      <c r="KG22" s="133">
        <v>937</v>
      </c>
      <c r="KH22" s="133">
        <v>1513</v>
      </c>
      <c r="KI22" s="133">
        <v>776</v>
      </c>
      <c r="KJ22" s="133">
        <v>1062</v>
      </c>
      <c r="KK22" s="133">
        <v>864</v>
      </c>
      <c r="KL22" s="133">
        <v>1098</v>
      </c>
      <c r="KM22" s="130"/>
      <c r="KN22" s="122"/>
      <c r="KO22" s="133"/>
      <c r="KP22" s="133"/>
    </row>
    <row r="23" spans="1:302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32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33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34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36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7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29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9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53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54"/>
        <v>251402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30">
        <v>23921</v>
      </c>
      <c r="JA23" s="122">
        <v>28558</v>
      </c>
      <c r="JB23" s="133">
        <v>22552</v>
      </c>
      <c r="JC23" s="133">
        <v>18632</v>
      </c>
      <c r="JD23" s="16">
        <f t="shared" si="55"/>
        <v>324740</v>
      </c>
      <c r="JE23" s="133">
        <v>13193</v>
      </c>
      <c r="JF23" s="133">
        <v>19021</v>
      </c>
      <c r="JG23" s="36">
        <v>25159</v>
      </c>
      <c r="JH23" s="36">
        <v>31324</v>
      </c>
      <c r="JI23" s="36">
        <v>25279</v>
      </c>
      <c r="JJ23" s="36">
        <v>31688</v>
      </c>
      <c r="JK23" s="36">
        <v>31528</v>
      </c>
      <c r="JL23" s="36">
        <v>27572</v>
      </c>
      <c r="JM23" s="130">
        <v>28800</v>
      </c>
      <c r="JN23" s="122">
        <v>38472</v>
      </c>
      <c r="JO23" s="133">
        <v>28695</v>
      </c>
      <c r="JP23" s="133">
        <v>24009</v>
      </c>
      <c r="JQ23" s="16">
        <f t="shared" si="56"/>
        <v>457818</v>
      </c>
      <c r="JR23" s="133">
        <v>16285</v>
      </c>
      <c r="JS23" s="133">
        <v>24508</v>
      </c>
      <c r="JT23" s="133">
        <v>37656</v>
      </c>
      <c r="JU23" s="36">
        <v>50727</v>
      </c>
      <c r="JV23" s="36">
        <v>33676</v>
      </c>
      <c r="JW23" s="36">
        <v>48295</v>
      </c>
      <c r="JX23" s="36">
        <v>46310</v>
      </c>
      <c r="JY23" s="36">
        <v>37085</v>
      </c>
      <c r="JZ23" s="130">
        <v>37481</v>
      </c>
      <c r="KA23" s="122">
        <v>55380</v>
      </c>
      <c r="KB23" s="133">
        <v>40571</v>
      </c>
      <c r="KC23" s="133">
        <v>29844</v>
      </c>
      <c r="KD23" s="16">
        <f t="shared" si="57"/>
        <v>371383</v>
      </c>
      <c r="KE23" s="133">
        <v>20183</v>
      </c>
      <c r="KF23" s="133">
        <v>42181</v>
      </c>
      <c r="KG23" s="133">
        <v>46991</v>
      </c>
      <c r="KH23" s="133">
        <v>63169</v>
      </c>
      <c r="KI23" s="133">
        <v>44416</v>
      </c>
      <c r="KJ23" s="133">
        <v>58339</v>
      </c>
      <c r="KK23" s="133">
        <v>52521</v>
      </c>
      <c r="KL23" s="133">
        <v>43583</v>
      </c>
      <c r="KM23" s="130"/>
      <c r="KN23" s="122"/>
      <c r="KO23" s="133"/>
      <c r="KP23" s="133"/>
    </row>
    <row r="24" spans="1:302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32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33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34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36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7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29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9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53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54"/>
        <v>1034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30">
        <v>87</v>
      </c>
      <c r="JA24" s="122">
        <v>53</v>
      </c>
      <c r="JB24" s="133">
        <v>45</v>
      </c>
      <c r="JC24" s="133">
        <v>52</v>
      </c>
      <c r="JD24" s="16">
        <f t="shared" si="55"/>
        <v>1000</v>
      </c>
      <c r="JE24" s="133">
        <v>70</v>
      </c>
      <c r="JF24" s="133">
        <v>98</v>
      </c>
      <c r="JG24" s="36">
        <v>73</v>
      </c>
      <c r="JH24" s="36">
        <v>117</v>
      </c>
      <c r="JI24" s="36">
        <v>65</v>
      </c>
      <c r="JJ24" s="36">
        <v>89</v>
      </c>
      <c r="JK24" s="36">
        <v>96</v>
      </c>
      <c r="JL24" s="36">
        <v>106</v>
      </c>
      <c r="JM24" s="130">
        <v>97</v>
      </c>
      <c r="JN24" s="122">
        <v>85</v>
      </c>
      <c r="JO24" s="133">
        <v>44</v>
      </c>
      <c r="JP24" s="133">
        <v>60</v>
      </c>
      <c r="JQ24" s="16">
        <f t="shared" si="56"/>
        <v>1038</v>
      </c>
      <c r="JR24" s="133">
        <v>129</v>
      </c>
      <c r="JS24" s="133">
        <v>95</v>
      </c>
      <c r="JT24" s="133">
        <v>94</v>
      </c>
      <c r="JU24" s="36">
        <v>46</v>
      </c>
      <c r="JV24" s="36">
        <v>59</v>
      </c>
      <c r="JW24" s="36">
        <v>115</v>
      </c>
      <c r="JX24" s="36">
        <v>76</v>
      </c>
      <c r="JY24" s="36">
        <v>125</v>
      </c>
      <c r="JZ24" s="130">
        <v>77</v>
      </c>
      <c r="KA24" s="122">
        <v>114</v>
      </c>
      <c r="KB24" s="133">
        <v>47</v>
      </c>
      <c r="KC24" s="133">
        <v>61</v>
      </c>
      <c r="KD24" s="16">
        <f t="shared" si="57"/>
        <v>869</v>
      </c>
      <c r="KE24" s="133">
        <v>80</v>
      </c>
      <c r="KF24" s="133">
        <v>81</v>
      </c>
      <c r="KG24" s="133">
        <v>116</v>
      </c>
      <c r="KH24" s="133">
        <v>142</v>
      </c>
      <c r="KI24" s="133">
        <v>55</v>
      </c>
      <c r="KJ24" s="133">
        <v>109</v>
      </c>
      <c r="KK24" s="133">
        <v>184</v>
      </c>
      <c r="KL24" s="133">
        <v>102</v>
      </c>
      <c r="KM24" s="130"/>
      <c r="KN24" s="122"/>
      <c r="KO24" s="133"/>
      <c r="KP24" s="133"/>
    </row>
    <row r="25" spans="1:302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32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33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34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36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7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29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9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53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54"/>
        <v>195911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30">
        <v>21109</v>
      </c>
      <c r="JA25" s="122">
        <v>18281</v>
      </c>
      <c r="JB25" s="133">
        <v>15838</v>
      </c>
      <c r="JC25" s="133">
        <v>12832</v>
      </c>
      <c r="JD25" s="16">
        <f t="shared" si="55"/>
        <v>123416</v>
      </c>
      <c r="JE25" s="133">
        <v>12461</v>
      </c>
      <c r="JF25" s="133">
        <v>12446</v>
      </c>
      <c r="JG25" s="36">
        <v>11805</v>
      </c>
      <c r="JH25" s="36">
        <v>9518</v>
      </c>
      <c r="JI25" s="36">
        <v>11440</v>
      </c>
      <c r="JJ25" s="36">
        <v>9530</v>
      </c>
      <c r="JK25" s="36">
        <v>10127</v>
      </c>
      <c r="JL25" s="36">
        <v>9945</v>
      </c>
      <c r="JM25" s="130">
        <v>9771</v>
      </c>
      <c r="JN25" s="122">
        <v>10023</v>
      </c>
      <c r="JO25" s="133">
        <v>8826</v>
      </c>
      <c r="JP25" s="133">
        <v>7524</v>
      </c>
      <c r="JQ25" s="16">
        <f t="shared" si="56"/>
        <v>119791</v>
      </c>
      <c r="JR25" s="133">
        <v>7421</v>
      </c>
      <c r="JS25" s="133">
        <v>7093</v>
      </c>
      <c r="JT25" s="133">
        <v>9363</v>
      </c>
      <c r="JU25" s="36">
        <v>10641</v>
      </c>
      <c r="JV25" s="36">
        <v>11625</v>
      </c>
      <c r="JW25" s="36">
        <v>10346</v>
      </c>
      <c r="JX25" s="36">
        <v>9929</v>
      </c>
      <c r="JY25" s="36">
        <v>10610</v>
      </c>
      <c r="JZ25" s="130">
        <v>11393</v>
      </c>
      <c r="KA25" s="122">
        <v>12683</v>
      </c>
      <c r="KB25" s="133">
        <v>10247</v>
      </c>
      <c r="KC25" s="133">
        <v>8440</v>
      </c>
      <c r="KD25" s="16">
        <f t="shared" si="57"/>
        <v>95099</v>
      </c>
      <c r="KE25" s="133">
        <v>8671</v>
      </c>
      <c r="KF25" s="133">
        <v>8309</v>
      </c>
      <c r="KG25" s="133">
        <v>10646</v>
      </c>
      <c r="KH25" s="133">
        <v>12933</v>
      </c>
      <c r="KI25" s="133">
        <v>13858</v>
      </c>
      <c r="KJ25" s="133">
        <v>13249</v>
      </c>
      <c r="KK25" s="133">
        <v>10432</v>
      </c>
      <c r="KL25" s="133">
        <v>17001</v>
      </c>
      <c r="KM25" s="130"/>
      <c r="KN25" s="122"/>
      <c r="KO25" s="133"/>
      <c r="KP25" s="133"/>
    </row>
    <row r="26" spans="1:302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32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33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34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36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7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29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9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53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54"/>
        <v>20789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30">
        <v>1786</v>
      </c>
      <c r="JA26" s="122">
        <v>1324</v>
      </c>
      <c r="JB26" s="133">
        <v>1010</v>
      </c>
      <c r="JC26" s="133">
        <v>1253</v>
      </c>
      <c r="JD26" s="16">
        <f t="shared" si="55"/>
        <v>17678</v>
      </c>
      <c r="JE26" s="133">
        <v>1253</v>
      </c>
      <c r="JF26" s="133">
        <v>1265</v>
      </c>
      <c r="JG26" s="36">
        <v>1456</v>
      </c>
      <c r="JH26" s="36">
        <v>1426</v>
      </c>
      <c r="JI26" s="36">
        <v>1766</v>
      </c>
      <c r="JJ26" s="36">
        <v>1940</v>
      </c>
      <c r="JK26" s="36">
        <v>1365</v>
      </c>
      <c r="JL26" s="36">
        <v>1558</v>
      </c>
      <c r="JM26" s="130">
        <v>1909</v>
      </c>
      <c r="JN26" s="122">
        <v>1585</v>
      </c>
      <c r="JO26" s="133">
        <v>1021</v>
      </c>
      <c r="JP26" s="133">
        <v>1134</v>
      </c>
      <c r="JQ26" s="16">
        <f t="shared" si="56"/>
        <v>17901</v>
      </c>
      <c r="JR26" s="133">
        <v>1500</v>
      </c>
      <c r="JS26" s="133">
        <v>1153</v>
      </c>
      <c r="JT26" s="133">
        <v>1491</v>
      </c>
      <c r="JU26" s="36">
        <v>1400</v>
      </c>
      <c r="JV26" s="36">
        <v>1692</v>
      </c>
      <c r="JW26" s="36">
        <v>1930</v>
      </c>
      <c r="JX26" s="36">
        <v>1525</v>
      </c>
      <c r="JY26" s="36">
        <v>1623</v>
      </c>
      <c r="JZ26" s="130">
        <v>1720</v>
      </c>
      <c r="KA26" s="122">
        <v>1742</v>
      </c>
      <c r="KB26" s="133">
        <v>1045</v>
      </c>
      <c r="KC26" s="133">
        <v>1080</v>
      </c>
      <c r="KD26" s="16">
        <f t="shared" si="57"/>
        <v>12403</v>
      </c>
      <c r="KE26" s="133">
        <v>1287</v>
      </c>
      <c r="KF26" s="133">
        <v>1516</v>
      </c>
      <c r="KG26" s="133">
        <v>1494</v>
      </c>
      <c r="KH26" s="133">
        <v>1478</v>
      </c>
      <c r="KI26" s="133">
        <v>1538</v>
      </c>
      <c r="KJ26" s="133">
        <v>1819</v>
      </c>
      <c r="KK26" s="133">
        <v>1355</v>
      </c>
      <c r="KL26" s="133">
        <v>1916</v>
      </c>
      <c r="KM26" s="130"/>
      <c r="KN26" s="122"/>
      <c r="KO26" s="133"/>
      <c r="KP26" s="133"/>
    </row>
    <row r="27" spans="1:302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32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33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34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36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7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29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9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53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54"/>
        <v>12517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30">
        <v>996</v>
      </c>
      <c r="JA27" s="122">
        <v>1248</v>
      </c>
      <c r="JB27" s="133">
        <v>1006</v>
      </c>
      <c r="JC27" s="133">
        <v>878</v>
      </c>
      <c r="JD27" s="16">
        <f t="shared" si="55"/>
        <v>13101</v>
      </c>
      <c r="JE27" s="133">
        <v>900</v>
      </c>
      <c r="JF27" s="133">
        <v>1341</v>
      </c>
      <c r="JG27" s="36">
        <v>1292</v>
      </c>
      <c r="JH27" s="36">
        <v>1071</v>
      </c>
      <c r="JI27" s="36">
        <v>1066</v>
      </c>
      <c r="JJ27" s="36">
        <v>754</v>
      </c>
      <c r="JK27" s="36">
        <v>1188</v>
      </c>
      <c r="JL27" s="36">
        <v>1156</v>
      </c>
      <c r="JM27" s="130">
        <v>1178</v>
      </c>
      <c r="JN27" s="122">
        <v>1317</v>
      </c>
      <c r="JO27" s="133">
        <v>917</v>
      </c>
      <c r="JP27" s="133">
        <v>921</v>
      </c>
      <c r="JQ27" s="16">
        <f t="shared" si="56"/>
        <v>14188</v>
      </c>
      <c r="JR27" s="133">
        <v>1156</v>
      </c>
      <c r="JS27" s="133">
        <v>1301</v>
      </c>
      <c r="JT27" s="133">
        <v>1453</v>
      </c>
      <c r="JU27" s="36">
        <v>1132</v>
      </c>
      <c r="JV27" s="36">
        <v>1143</v>
      </c>
      <c r="JW27" s="36">
        <v>1111</v>
      </c>
      <c r="JX27" s="36">
        <v>1205</v>
      </c>
      <c r="JY27" s="36">
        <v>1170</v>
      </c>
      <c r="JZ27" s="130">
        <v>1329</v>
      </c>
      <c r="KA27" s="122">
        <v>1220</v>
      </c>
      <c r="KB27" s="133">
        <v>1015</v>
      </c>
      <c r="KC27" s="133">
        <v>953</v>
      </c>
      <c r="KD27" s="16">
        <f t="shared" si="57"/>
        <v>9082</v>
      </c>
      <c r="KE27" s="133">
        <v>1032</v>
      </c>
      <c r="KF27" s="133">
        <v>1439</v>
      </c>
      <c r="KG27" s="133">
        <v>1282</v>
      </c>
      <c r="KH27" s="133">
        <v>1218</v>
      </c>
      <c r="KI27" s="133">
        <v>854</v>
      </c>
      <c r="KJ27" s="133">
        <v>979</v>
      </c>
      <c r="KK27" s="133">
        <v>1087</v>
      </c>
      <c r="KL27" s="133">
        <v>1191</v>
      </c>
      <c r="KM27" s="130"/>
      <c r="KN27" s="122"/>
      <c r="KO27" s="133"/>
      <c r="KP27" s="133"/>
    </row>
    <row r="28" spans="1:302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32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33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34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36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7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29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9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53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54"/>
        <v>22153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30">
        <v>1818</v>
      </c>
      <c r="JA28" s="122">
        <v>1317</v>
      </c>
      <c r="JB28" s="133">
        <v>1944</v>
      </c>
      <c r="JC28" s="133">
        <v>1589</v>
      </c>
      <c r="JD28" s="16">
        <f t="shared" si="55"/>
        <v>23731</v>
      </c>
      <c r="JE28" s="133">
        <v>1286</v>
      </c>
      <c r="JF28" s="133">
        <v>1520</v>
      </c>
      <c r="JG28" s="36">
        <v>2379</v>
      </c>
      <c r="JH28" s="36">
        <v>1910</v>
      </c>
      <c r="JI28" s="36">
        <v>2130</v>
      </c>
      <c r="JJ28" s="36">
        <v>2491</v>
      </c>
      <c r="JK28" s="36">
        <v>2647</v>
      </c>
      <c r="JL28" s="36">
        <v>1856</v>
      </c>
      <c r="JM28" s="130">
        <v>1839</v>
      </c>
      <c r="JN28" s="122">
        <v>1963</v>
      </c>
      <c r="JO28" s="133">
        <v>2249</v>
      </c>
      <c r="JP28" s="133">
        <v>1461</v>
      </c>
      <c r="JQ28" s="16">
        <f t="shared" si="56"/>
        <v>25926</v>
      </c>
      <c r="JR28" s="133">
        <v>1489</v>
      </c>
      <c r="JS28" s="133">
        <v>1691</v>
      </c>
      <c r="JT28" s="133">
        <v>2429</v>
      </c>
      <c r="JU28" s="36">
        <v>2167</v>
      </c>
      <c r="JV28" s="36">
        <v>3119</v>
      </c>
      <c r="JW28" s="36">
        <v>2406</v>
      </c>
      <c r="JX28" s="36">
        <v>2461</v>
      </c>
      <c r="JY28" s="36">
        <v>1944</v>
      </c>
      <c r="JZ28" s="130">
        <v>1970</v>
      </c>
      <c r="KA28" s="122">
        <v>1846</v>
      </c>
      <c r="KB28" s="133">
        <v>2151</v>
      </c>
      <c r="KC28" s="133">
        <v>2253</v>
      </c>
      <c r="KD28" s="16">
        <f t="shared" si="57"/>
        <v>17489</v>
      </c>
      <c r="KE28" s="133">
        <v>1898</v>
      </c>
      <c r="KF28" s="133">
        <v>2085</v>
      </c>
      <c r="KG28" s="133">
        <v>2587</v>
      </c>
      <c r="KH28" s="133">
        <v>2235</v>
      </c>
      <c r="KI28" s="133">
        <v>1945</v>
      </c>
      <c r="KJ28" s="133">
        <v>2411</v>
      </c>
      <c r="KK28" s="133">
        <v>2014</v>
      </c>
      <c r="KL28" s="133">
        <v>2314</v>
      </c>
      <c r="KM28" s="130"/>
      <c r="KN28" s="122"/>
      <c r="KO28" s="133"/>
      <c r="KP28" s="133"/>
    </row>
    <row r="29" spans="1:302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32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33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34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36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7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29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9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53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54"/>
        <v>13172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30">
        <v>1155</v>
      </c>
      <c r="JA29" s="122">
        <v>1281</v>
      </c>
      <c r="JB29" s="133">
        <v>1023</v>
      </c>
      <c r="JC29" s="133">
        <v>790</v>
      </c>
      <c r="JD29" s="16">
        <f t="shared" si="55"/>
        <v>14083</v>
      </c>
      <c r="JE29" s="133">
        <v>786</v>
      </c>
      <c r="JF29" s="133">
        <v>1160</v>
      </c>
      <c r="JG29" s="36">
        <v>1224</v>
      </c>
      <c r="JH29" s="36">
        <v>1108</v>
      </c>
      <c r="JI29" s="36">
        <v>1051</v>
      </c>
      <c r="JJ29" s="36">
        <v>886</v>
      </c>
      <c r="JK29" s="36">
        <v>1195</v>
      </c>
      <c r="JL29" s="36">
        <v>1302</v>
      </c>
      <c r="JM29" s="130">
        <v>1459</v>
      </c>
      <c r="JN29" s="122">
        <v>1615</v>
      </c>
      <c r="JO29" s="133">
        <v>1026</v>
      </c>
      <c r="JP29" s="133">
        <v>1271</v>
      </c>
      <c r="JQ29" s="16">
        <f t="shared" si="56"/>
        <v>16151</v>
      </c>
      <c r="JR29" s="133">
        <v>1231</v>
      </c>
      <c r="JS29" s="133">
        <v>1242</v>
      </c>
      <c r="JT29" s="133">
        <v>1492</v>
      </c>
      <c r="JU29" s="36">
        <v>1223</v>
      </c>
      <c r="JV29" s="36">
        <v>1168</v>
      </c>
      <c r="JW29" s="36">
        <v>1255</v>
      </c>
      <c r="JX29" s="36">
        <v>1363</v>
      </c>
      <c r="JY29" s="36">
        <v>1550</v>
      </c>
      <c r="JZ29" s="130">
        <v>1584</v>
      </c>
      <c r="KA29" s="122">
        <v>1557</v>
      </c>
      <c r="KB29" s="133">
        <v>1270</v>
      </c>
      <c r="KC29" s="133">
        <v>1216</v>
      </c>
      <c r="KD29" s="16">
        <f t="shared" si="57"/>
        <v>11474</v>
      </c>
      <c r="KE29" s="133">
        <v>1247</v>
      </c>
      <c r="KF29" s="133">
        <v>1656</v>
      </c>
      <c r="KG29" s="133">
        <v>1704</v>
      </c>
      <c r="KH29" s="133">
        <v>1318</v>
      </c>
      <c r="KI29" s="133">
        <v>1225</v>
      </c>
      <c r="KJ29" s="133">
        <v>1260</v>
      </c>
      <c r="KK29" s="133">
        <v>1196</v>
      </c>
      <c r="KL29" s="133">
        <v>1868</v>
      </c>
      <c r="KM29" s="130"/>
      <c r="KN29" s="122"/>
      <c r="KO29" s="133"/>
      <c r="KP29" s="133"/>
    </row>
    <row r="30" spans="1:302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32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33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34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36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7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29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9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53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54"/>
        <v>682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30">
        <v>70</v>
      </c>
      <c r="JA30" s="122">
        <v>81</v>
      </c>
      <c r="JB30" s="133">
        <v>45</v>
      </c>
      <c r="JC30" s="133">
        <v>58</v>
      </c>
      <c r="JD30" s="16">
        <f t="shared" si="55"/>
        <v>803</v>
      </c>
      <c r="JE30" s="133">
        <v>57</v>
      </c>
      <c r="JF30" s="133">
        <v>37</v>
      </c>
      <c r="JG30" s="36">
        <v>57</v>
      </c>
      <c r="JH30" s="36">
        <v>55</v>
      </c>
      <c r="JI30" s="36">
        <v>50</v>
      </c>
      <c r="JJ30" s="36">
        <v>45</v>
      </c>
      <c r="JK30" s="36">
        <v>104</v>
      </c>
      <c r="JL30" s="36">
        <v>102</v>
      </c>
      <c r="JM30" s="130">
        <v>97</v>
      </c>
      <c r="JN30" s="122">
        <v>97</v>
      </c>
      <c r="JO30" s="133">
        <v>56</v>
      </c>
      <c r="JP30" s="133">
        <v>46</v>
      </c>
      <c r="JQ30" s="16">
        <f t="shared" si="56"/>
        <v>721</v>
      </c>
      <c r="JR30" s="133">
        <v>30</v>
      </c>
      <c r="JS30" s="133">
        <v>47</v>
      </c>
      <c r="JT30" s="133">
        <v>60</v>
      </c>
      <c r="JU30" s="36">
        <v>55</v>
      </c>
      <c r="JV30" s="36">
        <v>57</v>
      </c>
      <c r="JW30" s="36">
        <v>36</v>
      </c>
      <c r="JX30" s="36">
        <v>59</v>
      </c>
      <c r="JY30" s="36">
        <v>84</v>
      </c>
      <c r="JZ30" s="130">
        <v>74</v>
      </c>
      <c r="KA30" s="122">
        <v>85</v>
      </c>
      <c r="KB30" s="133">
        <v>82</v>
      </c>
      <c r="KC30" s="133">
        <v>52</v>
      </c>
      <c r="KD30" s="16">
        <f t="shared" si="57"/>
        <v>533</v>
      </c>
      <c r="KE30" s="133">
        <v>57</v>
      </c>
      <c r="KF30" s="133">
        <v>58</v>
      </c>
      <c r="KG30" s="133">
        <v>50</v>
      </c>
      <c r="KH30" s="133">
        <v>59</v>
      </c>
      <c r="KI30" s="133">
        <v>47</v>
      </c>
      <c r="KJ30" s="133">
        <v>82</v>
      </c>
      <c r="KK30" s="133">
        <v>86</v>
      </c>
      <c r="KL30" s="133">
        <v>94</v>
      </c>
      <c r="KM30" s="130"/>
      <c r="KN30" s="122"/>
      <c r="KO30" s="133"/>
      <c r="KP30" s="133"/>
    </row>
    <row r="31" spans="1:302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32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33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34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36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7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29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9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53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54"/>
        <v>30002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30">
        <v>2512</v>
      </c>
      <c r="JA31" s="122">
        <v>2279</v>
      </c>
      <c r="JB31" s="133">
        <v>1420</v>
      </c>
      <c r="JC31" s="133">
        <v>2297</v>
      </c>
      <c r="JD31" s="16">
        <f t="shared" si="55"/>
        <v>30795</v>
      </c>
      <c r="JE31" s="133">
        <v>2156</v>
      </c>
      <c r="JF31" s="133">
        <v>2293</v>
      </c>
      <c r="JG31" s="36">
        <v>1862</v>
      </c>
      <c r="JH31" s="36">
        <v>3853</v>
      </c>
      <c r="JI31" s="36">
        <v>4378</v>
      </c>
      <c r="JJ31" s="36">
        <v>2336</v>
      </c>
      <c r="JK31" s="36">
        <v>3000</v>
      </c>
      <c r="JL31" s="36">
        <v>1961</v>
      </c>
      <c r="JM31" s="130">
        <v>2092</v>
      </c>
      <c r="JN31" s="122">
        <v>3072</v>
      </c>
      <c r="JO31" s="133">
        <v>1709</v>
      </c>
      <c r="JP31" s="133">
        <v>2083</v>
      </c>
      <c r="JQ31" s="16">
        <f t="shared" si="56"/>
        <v>33395</v>
      </c>
      <c r="JR31" s="133">
        <v>2431</v>
      </c>
      <c r="JS31" s="133">
        <v>2582</v>
      </c>
      <c r="JT31" s="133">
        <v>2308</v>
      </c>
      <c r="JU31" s="36">
        <v>3950</v>
      </c>
      <c r="JV31" s="36">
        <v>4390</v>
      </c>
      <c r="JW31" s="36">
        <v>2745</v>
      </c>
      <c r="JX31" s="36">
        <v>2507</v>
      </c>
      <c r="JY31" s="36">
        <v>2161</v>
      </c>
      <c r="JZ31" s="130">
        <v>1989</v>
      </c>
      <c r="KA31" s="122">
        <v>3174</v>
      </c>
      <c r="KB31" s="133">
        <v>2464</v>
      </c>
      <c r="KC31" s="133">
        <v>2694</v>
      </c>
      <c r="KD31" s="16">
        <f t="shared" si="57"/>
        <v>27389</v>
      </c>
      <c r="KE31" s="133">
        <v>2695</v>
      </c>
      <c r="KF31" s="133">
        <v>3715</v>
      </c>
      <c r="KG31" s="133">
        <v>2501</v>
      </c>
      <c r="KH31" s="133">
        <v>5325</v>
      </c>
      <c r="KI31" s="133">
        <v>4236</v>
      </c>
      <c r="KJ31" s="133">
        <v>3733</v>
      </c>
      <c r="KK31" s="133">
        <v>2565</v>
      </c>
      <c r="KL31" s="133">
        <v>2619</v>
      </c>
      <c r="KM31" s="130"/>
      <c r="KN31" s="122"/>
      <c r="KO31" s="133"/>
      <c r="KP31" s="133"/>
    </row>
    <row r="32" spans="1:302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32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33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34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36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7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29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9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53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54"/>
        <v>484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30">
        <v>86</v>
      </c>
      <c r="JA32" s="122">
        <v>96</v>
      </c>
      <c r="JB32" s="133">
        <v>59</v>
      </c>
      <c r="JC32" s="133">
        <v>37</v>
      </c>
      <c r="JD32" s="16">
        <f t="shared" si="55"/>
        <v>644</v>
      </c>
      <c r="JE32" s="133">
        <v>42</v>
      </c>
      <c r="JF32" s="133">
        <v>33</v>
      </c>
      <c r="JG32" s="36">
        <v>37</v>
      </c>
      <c r="JH32" s="36">
        <v>34</v>
      </c>
      <c r="JI32" s="36">
        <v>75</v>
      </c>
      <c r="JJ32" s="36">
        <v>77</v>
      </c>
      <c r="JK32" s="36">
        <v>45</v>
      </c>
      <c r="JL32" s="36">
        <v>37</v>
      </c>
      <c r="JM32" s="130">
        <v>89</v>
      </c>
      <c r="JN32" s="122">
        <v>54</v>
      </c>
      <c r="JO32" s="133">
        <v>75</v>
      </c>
      <c r="JP32" s="133">
        <v>46</v>
      </c>
      <c r="JQ32" s="16">
        <f t="shared" si="56"/>
        <v>510</v>
      </c>
      <c r="JR32" s="133">
        <v>15</v>
      </c>
      <c r="JS32" s="133">
        <v>24</v>
      </c>
      <c r="JT32" s="133">
        <v>36</v>
      </c>
      <c r="JU32" s="36">
        <v>47</v>
      </c>
      <c r="JV32" s="36">
        <v>38</v>
      </c>
      <c r="JW32" s="36">
        <v>69</v>
      </c>
      <c r="JX32" s="36">
        <v>33</v>
      </c>
      <c r="JY32" s="36">
        <v>41</v>
      </c>
      <c r="JZ32" s="130">
        <v>57</v>
      </c>
      <c r="KA32" s="122">
        <v>66</v>
      </c>
      <c r="KB32" s="133">
        <v>56</v>
      </c>
      <c r="KC32" s="133">
        <v>28</v>
      </c>
      <c r="KD32" s="16">
        <f t="shared" si="57"/>
        <v>349</v>
      </c>
      <c r="KE32" s="133">
        <v>16</v>
      </c>
      <c r="KF32" s="133">
        <v>33</v>
      </c>
      <c r="KG32" s="133">
        <v>71</v>
      </c>
      <c r="KH32" s="133">
        <v>34</v>
      </c>
      <c r="KI32" s="133">
        <v>60</v>
      </c>
      <c r="KJ32" s="133">
        <v>64</v>
      </c>
      <c r="KK32" s="133">
        <v>24</v>
      </c>
      <c r="KL32" s="133">
        <v>47</v>
      </c>
      <c r="KM32" s="130"/>
      <c r="KN32" s="122"/>
      <c r="KO32" s="133"/>
      <c r="KP32" s="133"/>
    </row>
    <row r="33" spans="1:302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32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33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34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36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7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29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9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53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54"/>
        <v>207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30">
        <v>14</v>
      </c>
      <c r="JA33" s="122">
        <v>25</v>
      </c>
      <c r="JB33" s="133">
        <v>14</v>
      </c>
      <c r="JC33" s="133">
        <v>16</v>
      </c>
      <c r="JD33" s="16">
        <f t="shared" si="55"/>
        <v>301</v>
      </c>
      <c r="JE33" s="133">
        <v>20</v>
      </c>
      <c r="JF33" s="133">
        <v>7</v>
      </c>
      <c r="JG33" s="36">
        <v>17</v>
      </c>
      <c r="JH33" s="36">
        <v>29</v>
      </c>
      <c r="JI33" s="36">
        <v>45</v>
      </c>
      <c r="JJ33" s="36">
        <v>21</v>
      </c>
      <c r="JK33" s="36">
        <v>41</v>
      </c>
      <c r="JL33" s="36">
        <v>25</v>
      </c>
      <c r="JM33" s="130">
        <v>32</v>
      </c>
      <c r="JN33" s="122">
        <v>32</v>
      </c>
      <c r="JO33" s="133">
        <v>23</v>
      </c>
      <c r="JP33" s="133">
        <v>9</v>
      </c>
      <c r="JQ33" s="16">
        <f t="shared" si="56"/>
        <v>233</v>
      </c>
      <c r="JR33" s="133">
        <v>9</v>
      </c>
      <c r="JS33" s="133">
        <v>12</v>
      </c>
      <c r="JT33" s="133">
        <v>17</v>
      </c>
      <c r="JU33" s="36">
        <v>23</v>
      </c>
      <c r="JV33" s="36">
        <v>15</v>
      </c>
      <c r="JW33" s="36">
        <v>24</v>
      </c>
      <c r="JX33" s="36">
        <v>16</v>
      </c>
      <c r="JY33" s="36">
        <v>30</v>
      </c>
      <c r="JZ33" s="130">
        <v>23</v>
      </c>
      <c r="KA33" s="122">
        <v>29</v>
      </c>
      <c r="KB33" s="133">
        <v>21</v>
      </c>
      <c r="KC33" s="133">
        <v>14</v>
      </c>
      <c r="KD33" s="16">
        <f t="shared" si="57"/>
        <v>204</v>
      </c>
      <c r="KE33" s="133">
        <v>12</v>
      </c>
      <c r="KF33" s="133">
        <v>11</v>
      </c>
      <c r="KG33" s="133">
        <v>30</v>
      </c>
      <c r="KH33" s="133">
        <v>15</v>
      </c>
      <c r="KI33" s="133">
        <v>7</v>
      </c>
      <c r="KJ33" s="133">
        <v>24</v>
      </c>
      <c r="KK33" s="133">
        <v>18</v>
      </c>
      <c r="KL33" s="133">
        <v>87</v>
      </c>
      <c r="KM33" s="130"/>
      <c r="KN33" s="122"/>
      <c r="KO33" s="133"/>
      <c r="KP33" s="133"/>
    </row>
    <row r="34" spans="1:302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32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33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34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36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7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29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9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53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54"/>
        <v>79165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30">
        <v>6526</v>
      </c>
      <c r="JA34" s="122">
        <v>6743</v>
      </c>
      <c r="JB34" s="133">
        <v>6488</v>
      </c>
      <c r="JC34" s="133">
        <v>7878</v>
      </c>
      <c r="JD34" s="16">
        <f t="shared" si="55"/>
        <v>103916</v>
      </c>
      <c r="JE34" s="133">
        <v>8520</v>
      </c>
      <c r="JF34" s="133">
        <v>7286</v>
      </c>
      <c r="JG34" s="36">
        <v>8627</v>
      </c>
      <c r="JH34" s="36">
        <v>6771</v>
      </c>
      <c r="JI34" s="36">
        <v>6345</v>
      </c>
      <c r="JJ34" s="36">
        <v>9782</v>
      </c>
      <c r="JK34" s="36">
        <v>8301</v>
      </c>
      <c r="JL34" s="36">
        <v>7426</v>
      </c>
      <c r="JM34" s="130">
        <v>9354</v>
      </c>
      <c r="JN34" s="122">
        <v>10294</v>
      </c>
      <c r="JO34" s="133">
        <v>11452</v>
      </c>
      <c r="JP34" s="133">
        <v>9758</v>
      </c>
      <c r="JQ34" s="16">
        <f t="shared" si="56"/>
        <v>113864</v>
      </c>
      <c r="JR34" s="133">
        <v>10793</v>
      </c>
      <c r="JS34" s="133">
        <v>8901</v>
      </c>
      <c r="JT34" s="133">
        <v>10664</v>
      </c>
      <c r="JU34" s="36">
        <v>7607</v>
      </c>
      <c r="JV34" s="36">
        <v>7793</v>
      </c>
      <c r="JW34" s="36">
        <v>9123</v>
      </c>
      <c r="JX34" s="36">
        <v>9070</v>
      </c>
      <c r="JY34" s="36">
        <v>10418</v>
      </c>
      <c r="JZ34" s="130">
        <v>11100</v>
      </c>
      <c r="KA34" s="122">
        <v>10729</v>
      </c>
      <c r="KB34" s="133">
        <v>9464</v>
      </c>
      <c r="KC34" s="133">
        <v>8202</v>
      </c>
      <c r="KD34" s="16">
        <f t="shared" si="57"/>
        <v>70917</v>
      </c>
      <c r="KE34" s="133">
        <v>9785</v>
      </c>
      <c r="KF34" s="133">
        <v>9176</v>
      </c>
      <c r="KG34" s="133">
        <v>8724</v>
      </c>
      <c r="KH34" s="133">
        <v>7582</v>
      </c>
      <c r="KI34" s="133">
        <v>8014</v>
      </c>
      <c r="KJ34" s="133">
        <v>9244</v>
      </c>
      <c r="KK34" s="133">
        <v>8766</v>
      </c>
      <c r="KL34" s="133">
        <v>9626</v>
      </c>
      <c r="KM34" s="130"/>
      <c r="KN34" s="122"/>
      <c r="KO34" s="133"/>
      <c r="KP34" s="133"/>
    </row>
    <row r="35" spans="1:302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 t="s">
        <v>307</v>
      </c>
      <c r="EJ35" s="25"/>
      <c r="EK35" s="25"/>
      <c r="EL35" s="25"/>
      <c r="EM35" s="25"/>
      <c r="EN35" s="25"/>
      <c r="EO35" s="25"/>
      <c r="EP35" s="25"/>
      <c r="EQ35" s="16">
        <f t="shared" si="32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33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34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36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7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29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30" t="s">
        <v>1092</v>
      </c>
      <c r="JA35" s="122" t="s">
        <v>1092</v>
      </c>
      <c r="JB35" s="133" t="s">
        <v>1092</v>
      </c>
      <c r="JC35" s="133" t="s">
        <v>1092</v>
      </c>
      <c r="JD35" s="16" t="str">
        <f t="shared" si="55"/>
        <v/>
      </c>
      <c r="JE35" s="133" t="s">
        <v>1092</v>
      </c>
      <c r="JF35" s="133" t="s">
        <v>1092</v>
      </c>
      <c r="JG35" s="36" t="s">
        <v>1092</v>
      </c>
      <c r="JH35" s="36" t="s">
        <v>1092</v>
      </c>
      <c r="JI35" s="36" t="s">
        <v>1092</v>
      </c>
      <c r="JJ35" s="36" t="s">
        <v>1092</v>
      </c>
      <c r="JK35" s="36" t="s">
        <v>1092</v>
      </c>
      <c r="JL35" s="36" t="s">
        <v>1092</v>
      </c>
      <c r="JM35" s="130" t="s">
        <v>1092</v>
      </c>
      <c r="JN35" s="122" t="s">
        <v>1092</v>
      </c>
      <c r="JO35" s="133" t="s">
        <v>1092</v>
      </c>
      <c r="JP35" s="133" t="s">
        <v>1092</v>
      </c>
      <c r="JQ35" s="16">
        <f>SUM(JR35:KC35)</f>
        <v>0</v>
      </c>
      <c r="JR35" s="133" t="s">
        <v>1092</v>
      </c>
      <c r="JS35" s="133" t="s">
        <v>1092</v>
      </c>
      <c r="JT35" s="133" t="s">
        <v>1092</v>
      </c>
      <c r="JU35" s="36" t="s">
        <v>1092</v>
      </c>
      <c r="JV35" s="36" t="s">
        <v>1092</v>
      </c>
      <c r="JW35" s="36" t="s">
        <v>1092</v>
      </c>
      <c r="JX35" s="36" t="s">
        <v>1092</v>
      </c>
      <c r="JY35" s="36" t="s">
        <v>1092</v>
      </c>
      <c r="JZ35" s="130" t="s">
        <v>1092</v>
      </c>
      <c r="KA35" s="122" t="s">
        <v>1092</v>
      </c>
      <c r="KB35" s="133" t="s">
        <v>1092</v>
      </c>
      <c r="KC35" s="133" t="s">
        <v>1092</v>
      </c>
      <c r="KD35" s="16">
        <f>SUM(KE35:KP35)</f>
        <v>0</v>
      </c>
      <c r="KE35" s="133" t="s">
        <v>1092</v>
      </c>
      <c r="KF35" s="133" t="s">
        <v>1092</v>
      </c>
      <c r="KG35" s="133" t="s">
        <v>1092</v>
      </c>
      <c r="KH35" s="133" t="s">
        <v>1092</v>
      </c>
      <c r="KI35" s="133" t="s">
        <v>1092</v>
      </c>
      <c r="KJ35" s="133" t="s">
        <v>1092</v>
      </c>
      <c r="KK35" s="133" t="s">
        <v>1092</v>
      </c>
      <c r="KL35" s="133" t="s">
        <v>1092</v>
      </c>
      <c r="KM35" s="130"/>
      <c r="KN35" s="122"/>
      <c r="KO35" s="133"/>
      <c r="KP35" s="133"/>
    </row>
    <row r="36" spans="1:302">
      <c r="A36" s="15" t="s">
        <v>308</v>
      </c>
      <c r="B36" s="39" t="s">
        <v>309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32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33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34"/>
        <v>1875157</v>
      </c>
      <c r="FR36" s="25">
        <f t="shared" ref="FR36:GC36" si="58">SUM(FR37:FR38)</f>
        <v>91252</v>
      </c>
      <c r="FS36" s="25">
        <f t="shared" si="58"/>
        <v>140571</v>
      </c>
      <c r="FT36" s="33">
        <f t="shared" si="58"/>
        <v>141457</v>
      </c>
      <c r="FU36" s="25">
        <f t="shared" si="58"/>
        <v>147680</v>
      </c>
      <c r="FV36" s="25">
        <f t="shared" si="58"/>
        <v>154066</v>
      </c>
      <c r="FW36" s="33">
        <f t="shared" si="58"/>
        <v>150119</v>
      </c>
      <c r="FX36" s="25">
        <f t="shared" si="58"/>
        <v>195188</v>
      </c>
      <c r="FY36" s="41">
        <f t="shared" si="58"/>
        <v>241987</v>
      </c>
      <c r="FZ36" s="41">
        <f t="shared" si="58"/>
        <v>176196</v>
      </c>
      <c r="GA36" s="41">
        <f t="shared" si="58"/>
        <v>181428</v>
      </c>
      <c r="GB36" s="25">
        <f t="shared" si="58"/>
        <v>136152</v>
      </c>
      <c r="GC36" s="25">
        <f t="shared" si="58"/>
        <v>119061</v>
      </c>
      <c r="GD36" s="16">
        <f t="shared" si="36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7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59">SUM(GW37:GW38)</f>
        <v>234482</v>
      </c>
      <c r="GX36" s="24">
        <f t="shared" si="59"/>
        <v>322917</v>
      </c>
      <c r="GY36" s="24">
        <f t="shared" si="59"/>
        <v>359065</v>
      </c>
      <c r="GZ36" s="24">
        <f t="shared" si="59"/>
        <v>283402</v>
      </c>
      <c r="HA36" s="24">
        <f t="shared" si="59"/>
        <v>279440</v>
      </c>
      <c r="HB36" s="24">
        <f t="shared" si="59"/>
        <v>204533</v>
      </c>
      <c r="HC36" s="24">
        <f t="shared" si="59"/>
        <v>195997</v>
      </c>
      <c r="HD36" s="16">
        <f t="shared" si="29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9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53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54"/>
        <v>8067722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30">
        <v>726266</v>
      </c>
      <c r="JA36" s="122">
        <v>680918</v>
      </c>
      <c r="JB36" s="133">
        <v>516956</v>
      </c>
      <c r="JC36" s="133">
        <v>535536</v>
      </c>
      <c r="JD36" s="16">
        <f t="shared" si="55"/>
        <v>4169353</v>
      </c>
      <c r="JE36" s="133">
        <v>565243</v>
      </c>
      <c r="JF36" s="133">
        <v>590790</v>
      </c>
      <c r="JG36" s="36">
        <v>360782</v>
      </c>
      <c r="JH36" s="36">
        <v>227811</v>
      </c>
      <c r="JI36" s="36">
        <v>253359</v>
      </c>
      <c r="JJ36" s="36">
        <v>254930</v>
      </c>
      <c r="JK36" s="36">
        <v>281263</v>
      </c>
      <c r="JL36" s="36">
        <v>339388</v>
      </c>
      <c r="JM36" s="130">
        <v>318682</v>
      </c>
      <c r="JN36" s="122">
        <v>345384</v>
      </c>
      <c r="JO36" s="133">
        <v>299247</v>
      </c>
      <c r="JP36" s="133">
        <v>332474</v>
      </c>
      <c r="JQ36" s="16">
        <f t="shared" ref="JQ36:JQ42" si="60">SUM(JR36:KC36)</f>
        <v>4789512</v>
      </c>
      <c r="JR36" s="133">
        <v>305127</v>
      </c>
      <c r="JS36" s="133">
        <v>345341</v>
      </c>
      <c r="JT36" s="133">
        <v>403413</v>
      </c>
      <c r="JU36" s="36">
        <v>366604</v>
      </c>
      <c r="JV36" s="36">
        <v>370222</v>
      </c>
      <c r="JW36" s="36">
        <v>379891</v>
      </c>
      <c r="JX36" s="36">
        <v>410337</v>
      </c>
      <c r="JY36" s="36">
        <v>478140</v>
      </c>
      <c r="JZ36" s="130">
        <v>434595</v>
      </c>
      <c r="KA36" s="122">
        <v>475307</v>
      </c>
      <c r="KB36" s="133">
        <v>404256</v>
      </c>
      <c r="KC36" s="133">
        <v>416279</v>
      </c>
      <c r="KD36" s="16">
        <f t="shared" ref="KD36:KD42" si="61">SUM(KE36:KP36)</f>
        <v>3899730</v>
      </c>
      <c r="KE36" s="133">
        <v>392814</v>
      </c>
      <c r="KF36" s="133">
        <v>453379</v>
      </c>
      <c r="KG36" s="133">
        <v>487623</v>
      </c>
      <c r="KH36" s="133">
        <v>493250</v>
      </c>
      <c r="KI36" s="133">
        <v>500413</v>
      </c>
      <c r="KJ36" s="133">
        <v>475007</v>
      </c>
      <c r="KK36" s="133">
        <v>519132</v>
      </c>
      <c r="KL36" s="133">
        <v>578112</v>
      </c>
      <c r="KM36" s="130"/>
      <c r="KN36" s="122"/>
      <c r="KO36" s="133"/>
      <c r="KP36" s="133"/>
    </row>
    <row r="37" spans="1:302">
      <c r="A37" s="15" t="s">
        <v>310</v>
      </c>
      <c r="B37" s="39" t="s">
        <v>311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-923960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32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33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34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36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7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29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9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53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54"/>
        <v>7808178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30">
        <v>699301</v>
      </c>
      <c r="JA37" s="122">
        <v>658252</v>
      </c>
      <c r="JB37" s="133">
        <v>512952</v>
      </c>
      <c r="JC37" s="133">
        <v>519401</v>
      </c>
      <c r="JD37" s="42">
        <f t="shared" si="55"/>
        <v>3564964</v>
      </c>
      <c r="JE37" s="133">
        <v>548289</v>
      </c>
      <c r="JF37" s="133">
        <v>559306</v>
      </c>
      <c r="JG37" s="36">
        <v>333482</v>
      </c>
      <c r="JH37" s="36">
        <v>204343</v>
      </c>
      <c r="JI37" s="36">
        <v>229851</v>
      </c>
      <c r="JJ37" s="36">
        <v>232737</v>
      </c>
      <c r="JK37" s="36">
        <v>233781</v>
      </c>
      <c r="JL37" s="36">
        <v>254849</v>
      </c>
      <c r="JM37" s="130">
        <v>226997</v>
      </c>
      <c r="JN37" s="122">
        <v>249971</v>
      </c>
      <c r="JO37" s="133">
        <v>226050</v>
      </c>
      <c r="JP37" s="133">
        <v>265308</v>
      </c>
      <c r="JQ37" s="42">
        <f t="shared" si="60"/>
        <v>3829625</v>
      </c>
      <c r="JR37" s="133">
        <v>230914</v>
      </c>
      <c r="JS37" s="133">
        <v>256437</v>
      </c>
      <c r="JT37" s="133">
        <v>305826</v>
      </c>
      <c r="JU37" s="36">
        <v>287643</v>
      </c>
      <c r="JV37" s="36">
        <v>295608</v>
      </c>
      <c r="JW37" s="36">
        <v>310624</v>
      </c>
      <c r="JX37" s="36">
        <v>323525</v>
      </c>
      <c r="JY37" s="36">
        <v>392540</v>
      </c>
      <c r="JZ37" s="130">
        <v>346005</v>
      </c>
      <c r="KA37" s="122">
        <v>390689</v>
      </c>
      <c r="KB37" s="133">
        <v>336631</v>
      </c>
      <c r="KC37" s="133">
        <v>353183</v>
      </c>
      <c r="KD37" s="42">
        <f t="shared" si="61"/>
        <v>3264920</v>
      </c>
      <c r="KE37" s="133">
        <v>315055</v>
      </c>
      <c r="KF37" s="133">
        <v>357230</v>
      </c>
      <c r="KG37" s="133">
        <v>402527</v>
      </c>
      <c r="KH37" s="133">
        <v>420426</v>
      </c>
      <c r="KI37" s="133">
        <v>429654</v>
      </c>
      <c r="KJ37" s="133">
        <v>409427</v>
      </c>
      <c r="KK37" s="133">
        <v>436444</v>
      </c>
      <c r="KL37" s="133">
        <v>494157</v>
      </c>
      <c r="KM37" s="130"/>
      <c r="KN37" s="122"/>
      <c r="KO37" s="133"/>
      <c r="KP37" s="133"/>
    </row>
    <row r="38" spans="1:302">
      <c r="A38" s="15" t="s">
        <v>312</v>
      </c>
      <c r="B38" s="39" t="s">
        <v>313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-144965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32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33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34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36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7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29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9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53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54"/>
        <v>259544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30">
        <v>26965</v>
      </c>
      <c r="JA38" s="122">
        <v>22666</v>
      </c>
      <c r="JB38" s="133">
        <v>4004</v>
      </c>
      <c r="JC38" s="133">
        <v>16135</v>
      </c>
      <c r="JD38" s="42">
        <f t="shared" si="55"/>
        <v>604389</v>
      </c>
      <c r="JE38" s="133">
        <v>16954</v>
      </c>
      <c r="JF38" s="133">
        <v>31484</v>
      </c>
      <c r="JG38" s="36">
        <v>27300</v>
      </c>
      <c r="JH38" s="36">
        <v>23468</v>
      </c>
      <c r="JI38" s="36">
        <v>23508</v>
      </c>
      <c r="JJ38" s="36">
        <v>22193</v>
      </c>
      <c r="JK38" s="36">
        <v>47482</v>
      </c>
      <c r="JL38" s="36">
        <v>84539</v>
      </c>
      <c r="JM38" s="130">
        <v>91685</v>
      </c>
      <c r="JN38" s="122">
        <v>95413</v>
      </c>
      <c r="JO38" s="133">
        <v>73197</v>
      </c>
      <c r="JP38" s="133">
        <v>67166</v>
      </c>
      <c r="JQ38" s="42">
        <f t="shared" si="60"/>
        <v>959887</v>
      </c>
      <c r="JR38" s="133">
        <v>74213</v>
      </c>
      <c r="JS38" s="133">
        <v>88904</v>
      </c>
      <c r="JT38" s="133">
        <v>97587</v>
      </c>
      <c r="JU38" s="36">
        <v>78961</v>
      </c>
      <c r="JV38" s="36">
        <v>74614</v>
      </c>
      <c r="JW38" s="36">
        <v>69267</v>
      </c>
      <c r="JX38" s="36">
        <v>86812</v>
      </c>
      <c r="JY38" s="36">
        <v>85600</v>
      </c>
      <c r="JZ38" s="130">
        <v>88590</v>
      </c>
      <c r="KA38" s="122">
        <v>84618</v>
      </c>
      <c r="KB38" s="133">
        <v>67625</v>
      </c>
      <c r="KC38" s="133">
        <v>63096</v>
      </c>
      <c r="KD38" s="42">
        <f t="shared" si="61"/>
        <v>634810</v>
      </c>
      <c r="KE38" s="133">
        <v>77759</v>
      </c>
      <c r="KF38" s="133">
        <v>96149</v>
      </c>
      <c r="KG38" s="133">
        <v>85096</v>
      </c>
      <c r="KH38" s="133">
        <v>72824</v>
      </c>
      <c r="KI38" s="133">
        <v>70759</v>
      </c>
      <c r="KJ38" s="133">
        <v>65580</v>
      </c>
      <c r="KK38" s="133">
        <v>82688</v>
      </c>
      <c r="KL38" s="133">
        <v>83955</v>
      </c>
      <c r="KM38" s="130"/>
      <c r="KN38" s="122"/>
      <c r="KO38" s="133"/>
      <c r="KP38" s="133"/>
    </row>
    <row r="39" spans="1:302">
      <c r="A39" s="15" t="s">
        <v>314</v>
      </c>
      <c r="B39" s="39" t="s">
        <v>315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32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33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34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36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7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9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30" t="s">
        <v>1092</v>
      </c>
      <c r="JA39" s="122" t="s">
        <v>1092</v>
      </c>
      <c r="JB39" s="133" t="s">
        <v>1092</v>
      </c>
      <c r="JC39" s="133" t="s">
        <v>1092</v>
      </c>
      <c r="JD39" s="16" t="str">
        <f t="shared" si="55"/>
        <v/>
      </c>
      <c r="JE39" s="133" t="s">
        <v>1092</v>
      </c>
      <c r="JF39" s="133" t="s">
        <v>1092</v>
      </c>
      <c r="JG39" s="36" t="s">
        <v>1092</v>
      </c>
      <c r="JH39" s="36" t="s">
        <v>1092</v>
      </c>
      <c r="JI39" s="36" t="s">
        <v>1092</v>
      </c>
      <c r="JJ39" s="36" t="s">
        <v>1092</v>
      </c>
      <c r="JK39" s="36" t="s">
        <v>1092</v>
      </c>
      <c r="JL39" s="36" t="s">
        <v>1092</v>
      </c>
      <c r="JM39" s="130" t="s">
        <v>1092</v>
      </c>
      <c r="JN39" s="122" t="s">
        <v>1092</v>
      </c>
      <c r="JO39" s="133" t="s">
        <v>1092</v>
      </c>
      <c r="JP39" s="133" t="s">
        <v>1092</v>
      </c>
      <c r="JQ39" s="16">
        <f t="shared" si="60"/>
        <v>0</v>
      </c>
      <c r="JR39" s="133" t="s">
        <v>1092</v>
      </c>
      <c r="JS39" s="133" t="s">
        <v>1092</v>
      </c>
      <c r="JT39" s="133" t="s">
        <v>1092</v>
      </c>
      <c r="JU39" s="36" t="s">
        <v>1092</v>
      </c>
      <c r="JV39" s="36" t="s">
        <v>1092</v>
      </c>
      <c r="JW39" s="36" t="s">
        <v>1092</v>
      </c>
      <c r="JX39" s="36" t="s">
        <v>1092</v>
      </c>
      <c r="JY39" s="36" t="s">
        <v>1092</v>
      </c>
      <c r="JZ39" s="130" t="s">
        <v>1092</v>
      </c>
      <c r="KA39" s="122" t="s">
        <v>1092</v>
      </c>
      <c r="KB39" s="133" t="s">
        <v>1092</v>
      </c>
      <c r="KC39" s="133" t="s">
        <v>1092</v>
      </c>
      <c r="KD39" s="16">
        <f t="shared" si="61"/>
        <v>0</v>
      </c>
      <c r="KE39" s="133" t="s">
        <v>1092</v>
      </c>
      <c r="KF39" s="133" t="s">
        <v>1092</v>
      </c>
      <c r="KG39" s="133" t="s">
        <v>1092</v>
      </c>
      <c r="KH39" s="133" t="s">
        <v>1092</v>
      </c>
      <c r="KI39" s="133" t="s">
        <v>1092</v>
      </c>
      <c r="KJ39" s="133" t="s">
        <v>1092</v>
      </c>
      <c r="KK39" s="133" t="s">
        <v>1092</v>
      </c>
      <c r="KL39" s="133" t="s">
        <v>1092</v>
      </c>
      <c r="KM39" s="130"/>
      <c r="KN39" s="122"/>
      <c r="KO39" s="133"/>
      <c r="KP39" s="133"/>
    </row>
    <row r="40" spans="1:302">
      <c r="A40" s="15" t="s">
        <v>316</v>
      </c>
      <c r="B40" s="39" t="s">
        <v>317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32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33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34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36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7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9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30" t="s">
        <v>1092</v>
      </c>
      <c r="JA40" s="122" t="s">
        <v>1092</v>
      </c>
      <c r="JB40" s="133" t="s">
        <v>1092</v>
      </c>
      <c r="JC40" s="133" t="s">
        <v>1092</v>
      </c>
      <c r="JD40" s="16" t="str">
        <f t="shared" si="55"/>
        <v/>
      </c>
      <c r="JE40" s="133" t="s">
        <v>1092</v>
      </c>
      <c r="JF40" s="133" t="s">
        <v>1092</v>
      </c>
      <c r="JG40" s="36" t="s">
        <v>1092</v>
      </c>
      <c r="JH40" s="36" t="s">
        <v>1092</v>
      </c>
      <c r="JI40" s="36" t="s">
        <v>1092</v>
      </c>
      <c r="JJ40" s="36" t="s">
        <v>1092</v>
      </c>
      <c r="JK40" s="36" t="s">
        <v>1092</v>
      </c>
      <c r="JL40" s="36" t="s">
        <v>1092</v>
      </c>
      <c r="JM40" s="130" t="s">
        <v>1092</v>
      </c>
      <c r="JN40" s="122" t="s">
        <v>1092</v>
      </c>
      <c r="JO40" s="133" t="s">
        <v>1092</v>
      </c>
      <c r="JP40" s="133" t="s">
        <v>1092</v>
      </c>
      <c r="JQ40" s="16">
        <f t="shared" si="60"/>
        <v>0</v>
      </c>
      <c r="JR40" s="133" t="s">
        <v>1092</v>
      </c>
      <c r="JS40" s="133" t="s">
        <v>1092</v>
      </c>
      <c r="JT40" s="133" t="s">
        <v>1092</v>
      </c>
      <c r="JU40" s="36" t="s">
        <v>1092</v>
      </c>
      <c r="JV40" s="36" t="s">
        <v>1092</v>
      </c>
      <c r="JW40" s="36" t="s">
        <v>1092</v>
      </c>
      <c r="JX40" s="36" t="s">
        <v>1092</v>
      </c>
      <c r="JY40" s="36" t="s">
        <v>1092</v>
      </c>
      <c r="JZ40" s="130" t="s">
        <v>1092</v>
      </c>
      <c r="KA40" s="122" t="s">
        <v>1092</v>
      </c>
      <c r="KB40" s="133" t="s">
        <v>1092</v>
      </c>
      <c r="KC40" s="133" t="s">
        <v>1092</v>
      </c>
      <c r="KD40" s="16">
        <f t="shared" si="61"/>
        <v>0</v>
      </c>
      <c r="KE40" s="133" t="s">
        <v>1092</v>
      </c>
      <c r="KF40" s="133" t="s">
        <v>1092</v>
      </c>
      <c r="KG40" s="133" t="s">
        <v>1092</v>
      </c>
      <c r="KH40" s="133" t="s">
        <v>1092</v>
      </c>
      <c r="KI40" s="133" t="s">
        <v>1092</v>
      </c>
      <c r="KJ40" s="133" t="s">
        <v>1092</v>
      </c>
      <c r="KK40" s="133" t="s">
        <v>1092</v>
      </c>
      <c r="KL40" s="133" t="s">
        <v>1092</v>
      </c>
      <c r="KM40" s="130"/>
      <c r="KN40" s="122"/>
      <c r="KO40" s="133"/>
      <c r="KP40" s="133"/>
    </row>
    <row r="41" spans="1:302">
      <c r="A41" s="15" t="s">
        <v>318</v>
      </c>
      <c r="B41" s="39" t="s">
        <v>1109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32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33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34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36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7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9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30" t="s">
        <v>1092</v>
      </c>
      <c r="JA41" s="122" t="s">
        <v>1092</v>
      </c>
      <c r="JB41" s="133" t="s">
        <v>1092</v>
      </c>
      <c r="JC41" s="133" t="s">
        <v>1092</v>
      </c>
      <c r="JD41" s="16" t="str">
        <f t="shared" si="55"/>
        <v/>
      </c>
      <c r="JE41" s="133" t="s">
        <v>1092</v>
      </c>
      <c r="JF41" s="133" t="s">
        <v>1092</v>
      </c>
      <c r="JG41" s="36" t="s">
        <v>1092</v>
      </c>
      <c r="JH41" s="36" t="s">
        <v>1092</v>
      </c>
      <c r="JI41" s="36" t="s">
        <v>1092</v>
      </c>
      <c r="JJ41" s="36" t="s">
        <v>1092</v>
      </c>
      <c r="JK41" s="36" t="s">
        <v>1092</v>
      </c>
      <c r="JL41" s="36" t="s">
        <v>1092</v>
      </c>
      <c r="JM41" s="130" t="s">
        <v>1092</v>
      </c>
      <c r="JN41" s="122" t="s">
        <v>1092</v>
      </c>
      <c r="JO41" s="133" t="s">
        <v>1092</v>
      </c>
      <c r="JP41" s="133" t="s">
        <v>1092</v>
      </c>
      <c r="JQ41" s="16">
        <f t="shared" si="60"/>
        <v>0</v>
      </c>
      <c r="JR41" s="133" t="s">
        <v>1092</v>
      </c>
      <c r="JS41" s="133" t="s">
        <v>1092</v>
      </c>
      <c r="JT41" s="133" t="s">
        <v>1092</v>
      </c>
      <c r="JU41" s="36" t="s">
        <v>1092</v>
      </c>
      <c r="JV41" s="36" t="s">
        <v>1092</v>
      </c>
      <c r="JW41" s="36" t="s">
        <v>1092</v>
      </c>
      <c r="JX41" s="36" t="s">
        <v>1092</v>
      </c>
      <c r="JY41" s="36" t="s">
        <v>1092</v>
      </c>
      <c r="JZ41" s="130" t="s">
        <v>1092</v>
      </c>
      <c r="KA41" s="122" t="s">
        <v>1092</v>
      </c>
      <c r="KB41" s="133" t="s">
        <v>1092</v>
      </c>
      <c r="KC41" s="133" t="s">
        <v>1092</v>
      </c>
      <c r="KD41" s="16">
        <f t="shared" si="61"/>
        <v>3</v>
      </c>
      <c r="KE41" s="133" t="s">
        <v>1092</v>
      </c>
      <c r="KF41" s="133" t="s">
        <v>1092</v>
      </c>
      <c r="KG41" s="133" t="s">
        <v>1092</v>
      </c>
      <c r="KH41" s="133" t="s">
        <v>1092</v>
      </c>
      <c r="KI41" s="133" t="s">
        <v>1092</v>
      </c>
      <c r="KJ41" s="133" t="s">
        <v>1092</v>
      </c>
      <c r="KK41" s="133">
        <v>3</v>
      </c>
      <c r="KL41" s="133" t="s">
        <v>1092</v>
      </c>
      <c r="KM41" s="130"/>
      <c r="KN41" s="122"/>
      <c r="KO41" s="133"/>
      <c r="KP41" s="133"/>
    </row>
    <row r="42" spans="1:302">
      <c r="A42" s="50" t="s">
        <v>320</v>
      </c>
      <c r="B42" s="39" t="s">
        <v>321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32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33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34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36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7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29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9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53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54"/>
        <v>1393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30">
        <v>149</v>
      </c>
      <c r="JA42" s="122">
        <v>144</v>
      </c>
      <c r="JB42" s="133">
        <v>144</v>
      </c>
      <c r="JC42" s="133">
        <v>70</v>
      </c>
      <c r="JD42" s="16">
        <f t="shared" si="55"/>
        <v>1397</v>
      </c>
      <c r="JE42" s="133">
        <v>78</v>
      </c>
      <c r="JF42" s="133">
        <v>77</v>
      </c>
      <c r="JG42" s="36">
        <v>111</v>
      </c>
      <c r="JH42" s="36">
        <v>91</v>
      </c>
      <c r="JI42" s="36">
        <v>113</v>
      </c>
      <c r="JJ42" s="36">
        <v>113</v>
      </c>
      <c r="JK42" s="36">
        <v>104</v>
      </c>
      <c r="JL42" s="36">
        <v>79</v>
      </c>
      <c r="JM42" s="130">
        <v>172</v>
      </c>
      <c r="JN42" s="122">
        <v>159</v>
      </c>
      <c r="JO42" s="133">
        <v>194</v>
      </c>
      <c r="JP42" s="133">
        <v>106</v>
      </c>
      <c r="JQ42" s="16">
        <f t="shared" si="60"/>
        <v>1310</v>
      </c>
      <c r="JR42" s="133">
        <v>64</v>
      </c>
      <c r="JS42" s="133">
        <v>83</v>
      </c>
      <c r="JT42" s="133">
        <v>110</v>
      </c>
      <c r="JU42" s="36">
        <v>104</v>
      </c>
      <c r="JV42" s="36">
        <v>130</v>
      </c>
      <c r="JW42" s="36">
        <v>118</v>
      </c>
      <c r="JX42" s="36">
        <v>101</v>
      </c>
      <c r="JY42" s="36">
        <v>49</v>
      </c>
      <c r="JZ42" s="130">
        <v>151</v>
      </c>
      <c r="KA42" s="122">
        <v>197</v>
      </c>
      <c r="KB42" s="133">
        <v>127</v>
      </c>
      <c r="KC42" s="133">
        <v>76</v>
      </c>
      <c r="KD42" s="16">
        <f t="shared" si="61"/>
        <v>821</v>
      </c>
      <c r="KE42" s="133">
        <v>44</v>
      </c>
      <c r="KF42" s="133">
        <v>94</v>
      </c>
      <c r="KG42" s="133">
        <v>100</v>
      </c>
      <c r="KH42" s="133">
        <v>101</v>
      </c>
      <c r="KI42" s="133">
        <v>123</v>
      </c>
      <c r="KJ42" s="133">
        <v>165</v>
      </c>
      <c r="KK42" s="133">
        <v>91</v>
      </c>
      <c r="KL42" s="133">
        <v>103</v>
      </c>
      <c r="KM42" s="130"/>
      <c r="KN42" s="122"/>
      <c r="KO42" s="133"/>
      <c r="KP42" s="133"/>
    </row>
    <row r="43" spans="1:302">
      <c r="A43" s="15" t="s">
        <v>322</v>
      </c>
      <c r="B43" s="39" t="s">
        <v>323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32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33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34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36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7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9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30" t="s">
        <v>1092</v>
      </c>
      <c r="JA43" s="122" t="s">
        <v>1092</v>
      </c>
      <c r="JB43" s="133" t="s">
        <v>1092</v>
      </c>
      <c r="JC43" s="133" t="s">
        <v>1092</v>
      </c>
      <c r="JD43" s="16" t="str">
        <f t="shared" si="55"/>
        <v/>
      </c>
      <c r="JE43" s="133" t="s">
        <v>1092</v>
      </c>
      <c r="JF43" s="133" t="s">
        <v>1092</v>
      </c>
      <c r="JG43" s="36" t="s">
        <v>1092</v>
      </c>
      <c r="JH43" s="36" t="s">
        <v>1092</v>
      </c>
      <c r="JI43" s="36" t="s">
        <v>1092</v>
      </c>
      <c r="JJ43" s="36" t="s">
        <v>1092</v>
      </c>
      <c r="JK43" s="36" t="s">
        <v>1092</v>
      </c>
      <c r="JL43" s="36" t="s">
        <v>1092</v>
      </c>
      <c r="JM43" s="130" t="s">
        <v>1092</v>
      </c>
      <c r="JN43" s="122" t="s">
        <v>1092</v>
      </c>
      <c r="JO43" s="133" t="s">
        <v>1092</v>
      </c>
      <c r="JP43" s="133" t="s">
        <v>1092</v>
      </c>
      <c r="JQ43" s="16">
        <f>SUM(JR43:KC43)</f>
        <v>0</v>
      </c>
      <c r="JR43" s="133" t="s">
        <v>1092</v>
      </c>
      <c r="JS43" s="133" t="s">
        <v>1092</v>
      </c>
      <c r="JT43" s="133" t="s">
        <v>1092</v>
      </c>
      <c r="JU43" s="36" t="s">
        <v>1092</v>
      </c>
      <c r="JV43" s="36" t="s">
        <v>1092</v>
      </c>
      <c r="JW43" s="36" t="s">
        <v>1092</v>
      </c>
      <c r="JX43" s="36" t="s">
        <v>1092</v>
      </c>
      <c r="JY43" s="36" t="s">
        <v>1092</v>
      </c>
      <c r="JZ43" s="130" t="s">
        <v>1092</v>
      </c>
      <c r="KA43" s="122" t="s">
        <v>1092</v>
      </c>
      <c r="KB43" s="133" t="s">
        <v>1092</v>
      </c>
      <c r="KC43" s="133" t="s">
        <v>1092</v>
      </c>
      <c r="KD43" s="16">
        <f>SUM(KE43:KP43)</f>
        <v>0</v>
      </c>
      <c r="KE43" s="133" t="s">
        <v>1092</v>
      </c>
      <c r="KF43" s="133" t="s">
        <v>1092</v>
      </c>
      <c r="KG43" s="133" t="s">
        <v>1092</v>
      </c>
      <c r="KH43" s="133" t="s">
        <v>1092</v>
      </c>
      <c r="KI43" s="133" t="s">
        <v>1092</v>
      </c>
      <c r="KJ43" s="133" t="s">
        <v>1092</v>
      </c>
      <c r="KK43" s="133" t="s">
        <v>1092</v>
      </c>
      <c r="KL43" s="133" t="s">
        <v>1092</v>
      </c>
      <c r="KM43" s="130"/>
      <c r="KN43" s="122"/>
      <c r="KO43" s="133"/>
      <c r="KP43" s="133"/>
    </row>
    <row r="44" spans="1:302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7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9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30" t="s">
        <v>1092</v>
      </c>
      <c r="JA44" s="122" t="s">
        <v>1092</v>
      </c>
      <c r="JB44" s="133" t="s">
        <v>1092</v>
      </c>
      <c r="JC44" s="133" t="s">
        <v>1092</v>
      </c>
      <c r="JD44" s="16"/>
      <c r="JE44" s="133" t="s">
        <v>1092</v>
      </c>
      <c r="JF44" s="133" t="s">
        <v>1092</v>
      </c>
      <c r="JG44" s="36" t="s">
        <v>1092</v>
      </c>
      <c r="JH44" s="36"/>
      <c r="JI44" s="36"/>
      <c r="JJ44" s="36"/>
      <c r="JK44" s="36"/>
      <c r="JL44" s="36"/>
      <c r="JM44" s="130"/>
      <c r="JN44" s="122"/>
      <c r="JO44" s="133"/>
      <c r="JP44" s="133"/>
      <c r="JQ44" s="16"/>
      <c r="JR44" s="133" t="s">
        <v>1092</v>
      </c>
      <c r="JS44" s="133"/>
      <c r="JT44" s="36"/>
      <c r="JU44" s="36"/>
      <c r="JV44" s="36" t="s">
        <v>1092</v>
      </c>
      <c r="JW44" s="36"/>
      <c r="JX44" s="36"/>
      <c r="JY44" s="36"/>
      <c r="JZ44" s="130"/>
      <c r="KA44" s="122"/>
      <c r="KB44" s="133"/>
      <c r="KC44" s="133"/>
      <c r="KD44" s="16"/>
      <c r="KE44" s="133" t="s">
        <v>1092</v>
      </c>
      <c r="KF44" s="133" t="s">
        <v>1092</v>
      </c>
      <c r="KG44" s="133" t="s">
        <v>1092</v>
      </c>
      <c r="KH44" s="133" t="s">
        <v>1092</v>
      </c>
      <c r="KI44" s="133" t="s">
        <v>1092</v>
      </c>
      <c r="KJ44" s="133" t="s">
        <v>1092</v>
      </c>
      <c r="KK44" s="133" t="s">
        <v>1092</v>
      </c>
      <c r="KL44" s="133" t="s">
        <v>1092</v>
      </c>
      <c r="KM44" s="130"/>
      <c r="KN44" s="122"/>
      <c r="KO44" s="133"/>
      <c r="KP44" s="133"/>
    </row>
    <row r="45" spans="1:302" ht="17.25" thickBot="1">
      <c r="A45" s="9" t="s">
        <v>324</v>
      </c>
      <c r="B45" s="9" t="s">
        <v>325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62">SUM(EE47:EE70)</f>
        <v>4125</v>
      </c>
      <c r="EF45" s="10">
        <f t="shared" si="62"/>
        <v>3965</v>
      </c>
      <c r="EG45" s="10">
        <f t="shared" si="62"/>
        <v>5035</v>
      </c>
      <c r="EH45" s="10">
        <f t="shared" si="62"/>
        <v>5105</v>
      </c>
      <c r="EI45" s="10">
        <f t="shared" si="62"/>
        <v>5243</v>
      </c>
      <c r="EJ45" s="10">
        <f t="shared" si="62"/>
        <v>5908</v>
      </c>
      <c r="EK45" s="10">
        <f t="shared" si="62"/>
        <v>5435</v>
      </c>
      <c r="EL45" s="10">
        <f t="shared" si="62"/>
        <v>6006</v>
      </c>
      <c r="EM45" s="10">
        <f t="shared" si="62"/>
        <v>5478</v>
      </c>
      <c r="EN45" s="10">
        <f t="shared" si="62"/>
        <v>7118</v>
      </c>
      <c r="EO45" s="10">
        <f t="shared" si="62"/>
        <v>5409</v>
      </c>
      <c r="EP45" s="10">
        <f t="shared" si="62"/>
        <v>4782</v>
      </c>
      <c r="EQ45" s="9">
        <f t="shared" ref="EQ45:EQ69" si="63">SUM(ER45:FC45)</f>
        <v>74218</v>
      </c>
      <c r="ER45" s="10">
        <f>SUM(ER47:ER70)</f>
        <v>5481</v>
      </c>
      <c r="ES45" s="10">
        <v>5440</v>
      </c>
      <c r="ET45" s="10">
        <f t="shared" ref="ET45:FB45" si="64">SUM(ET47:ET70)</f>
        <v>6542</v>
      </c>
      <c r="EU45" s="10">
        <f t="shared" si="64"/>
        <v>6028</v>
      </c>
      <c r="EV45" s="10">
        <f t="shared" si="64"/>
        <v>6162</v>
      </c>
      <c r="EW45" s="10">
        <f t="shared" si="64"/>
        <v>6422</v>
      </c>
      <c r="EX45" s="10">
        <f t="shared" si="64"/>
        <v>7690</v>
      </c>
      <c r="EY45" s="10">
        <f t="shared" si="64"/>
        <v>6433</v>
      </c>
      <c r="EZ45" s="10">
        <f t="shared" si="64"/>
        <v>5855</v>
      </c>
      <c r="FA45" s="10">
        <f t="shared" si="64"/>
        <v>7177</v>
      </c>
      <c r="FB45" s="10">
        <f t="shared" si="64"/>
        <v>5835</v>
      </c>
      <c r="FC45" s="10">
        <f>SUM(FC47:FC68)</f>
        <v>5153</v>
      </c>
      <c r="FD45" s="9">
        <f t="shared" ref="FD45:FD69" si="65">SUM(FE45:FP45)</f>
        <v>69461</v>
      </c>
      <c r="FE45" s="10">
        <f t="shared" ref="FE45:FP45" si="66">SUM(FE47:FE68)</f>
        <v>4453</v>
      </c>
      <c r="FF45" s="10">
        <f t="shared" si="66"/>
        <v>5196</v>
      </c>
      <c r="FG45" s="10">
        <f t="shared" si="66"/>
        <v>5477</v>
      </c>
      <c r="FH45" s="10">
        <f t="shared" si="66"/>
        <v>4896</v>
      </c>
      <c r="FI45" s="10">
        <f t="shared" si="66"/>
        <v>5392</v>
      </c>
      <c r="FJ45" s="10">
        <f t="shared" si="66"/>
        <v>5638</v>
      </c>
      <c r="FK45" s="10">
        <f t="shared" si="66"/>
        <v>5658</v>
      </c>
      <c r="FL45" s="10">
        <f t="shared" si="66"/>
        <v>6572</v>
      </c>
      <c r="FM45" s="10">
        <f t="shared" si="66"/>
        <v>5888</v>
      </c>
      <c r="FN45" s="10">
        <f t="shared" si="66"/>
        <v>8048</v>
      </c>
      <c r="FO45" s="10">
        <f t="shared" si="66"/>
        <v>6679</v>
      </c>
      <c r="FP45" s="10">
        <f t="shared" si="66"/>
        <v>5564</v>
      </c>
      <c r="FQ45" s="9">
        <f t="shared" ref="FQ45:FQ69" si="67">SUM(FR45:GC45)</f>
        <v>89292</v>
      </c>
      <c r="FR45" s="10">
        <f t="shared" ref="FR45:GC45" si="68">SUM(FR47:FR68)</f>
        <v>5533</v>
      </c>
      <c r="FS45" s="10">
        <f t="shared" si="68"/>
        <v>5180</v>
      </c>
      <c r="FT45" s="11">
        <f t="shared" si="68"/>
        <v>7188</v>
      </c>
      <c r="FU45" s="10">
        <f t="shared" si="68"/>
        <v>7288</v>
      </c>
      <c r="FV45" s="10">
        <f t="shared" si="68"/>
        <v>7237</v>
      </c>
      <c r="FW45" s="12">
        <f t="shared" si="68"/>
        <v>8037</v>
      </c>
      <c r="FX45" s="10">
        <f t="shared" si="68"/>
        <v>8583</v>
      </c>
      <c r="FY45" s="12">
        <f t="shared" si="68"/>
        <v>8265</v>
      </c>
      <c r="FZ45" s="10">
        <f t="shared" si="68"/>
        <v>7163</v>
      </c>
      <c r="GA45" s="12">
        <f t="shared" si="68"/>
        <v>9282</v>
      </c>
      <c r="GB45" s="10">
        <f t="shared" si="68"/>
        <v>9008</v>
      </c>
      <c r="GC45" s="10">
        <f t="shared" si="68"/>
        <v>6528</v>
      </c>
      <c r="GD45" s="9">
        <f t="shared" ref="GD45:GD69" si="69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7"/>
        <v>122191</v>
      </c>
      <c r="GR45" s="10">
        <f>SUM(GR47:GR68)</f>
        <v>7630</v>
      </c>
      <c r="GS45" s="10">
        <f>SUM(GS47:GS68)</f>
        <v>9910</v>
      </c>
      <c r="GT45" s="10">
        <f t="shared" ref="GT45:HA45" si="70">SUM(GT47:GT69)</f>
        <v>11081</v>
      </c>
      <c r="GU45" s="10">
        <f t="shared" si="70"/>
        <v>10615</v>
      </c>
      <c r="GV45" s="10">
        <f t="shared" si="70"/>
        <v>10880</v>
      </c>
      <c r="GW45" s="10">
        <f t="shared" si="70"/>
        <v>11165</v>
      </c>
      <c r="GX45" s="10">
        <f t="shared" si="70"/>
        <v>10078</v>
      </c>
      <c r="GY45" s="10">
        <f t="shared" si="70"/>
        <v>9885</v>
      </c>
      <c r="GZ45" s="10">
        <f t="shared" si="70"/>
        <v>10594</v>
      </c>
      <c r="HA45" s="10">
        <f t="shared" si="70"/>
        <v>11730</v>
      </c>
      <c r="HB45" s="10">
        <f>SUM(HB47:HB69)</f>
        <v>10143</v>
      </c>
      <c r="HC45" s="10">
        <f>SUM(HC47:HC69)</f>
        <v>8480</v>
      </c>
      <c r="HD45" s="9">
        <f t="shared" si="29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9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53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193593</v>
      </c>
      <c r="IR45" s="9">
        <f t="shared" ref="IR45:IZ45" si="71">SUM(IR47:IR68)</f>
        <v>13000</v>
      </c>
      <c r="IS45" s="9">
        <f t="shared" si="71"/>
        <v>13414</v>
      </c>
      <c r="IT45" s="9">
        <f t="shared" si="71"/>
        <v>17322</v>
      </c>
      <c r="IU45" s="9">
        <f t="shared" si="71"/>
        <v>16321</v>
      </c>
      <c r="IV45" s="9">
        <f t="shared" si="71"/>
        <v>16460</v>
      </c>
      <c r="IW45" s="9">
        <f t="shared" si="71"/>
        <v>14672</v>
      </c>
      <c r="IX45" s="9">
        <f t="shared" si="71"/>
        <v>18868</v>
      </c>
      <c r="IY45" s="9">
        <f t="shared" si="71"/>
        <v>19131</v>
      </c>
      <c r="IZ45" s="124">
        <f t="shared" si="71"/>
        <v>17566</v>
      </c>
      <c r="JA45" s="127">
        <f t="shared" ref="JA45" si="72">SUM(JA47:JA68)</f>
        <v>17347</v>
      </c>
      <c r="JB45" s="124">
        <f t="shared" ref="JB45:JC45" si="73">SUM(JB47:JB68)</f>
        <v>16524</v>
      </c>
      <c r="JC45" s="124">
        <f t="shared" si="73"/>
        <v>12968</v>
      </c>
      <c r="JD45" s="9">
        <f>SUM(JE45:JP45)</f>
        <v>217538</v>
      </c>
      <c r="JE45" s="9">
        <f>SUM(JE47:JE69)</f>
        <v>14359</v>
      </c>
      <c r="JF45" s="9">
        <f t="shared" ref="JF45:JG45" si="74">SUM(JF47:JF69)</f>
        <v>15233</v>
      </c>
      <c r="JG45" s="9">
        <f t="shared" si="74"/>
        <v>18950</v>
      </c>
      <c r="JH45" s="9">
        <f t="shared" ref="JH45:JO45" si="75">SUM(JH47:JH68)</f>
        <v>18076</v>
      </c>
      <c r="JI45" s="9">
        <f t="shared" si="75"/>
        <v>16659</v>
      </c>
      <c r="JJ45" s="9">
        <f t="shared" si="75"/>
        <v>16917</v>
      </c>
      <c r="JK45" s="9">
        <f t="shared" si="75"/>
        <v>21291</v>
      </c>
      <c r="JL45" s="9">
        <f t="shared" si="75"/>
        <v>21495</v>
      </c>
      <c r="JM45" s="124">
        <f t="shared" si="75"/>
        <v>20049</v>
      </c>
      <c r="JN45" s="127">
        <f t="shared" si="75"/>
        <v>20917</v>
      </c>
      <c r="JO45" s="124">
        <f t="shared" si="75"/>
        <v>17997</v>
      </c>
      <c r="JP45" s="124">
        <f t="shared" ref="JP45" si="76">SUM(JP47:JP68)</f>
        <v>15595</v>
      </c>
      <c r="JQ45" s="9">
        <f>SUM(JR45:KC45)</f>
        <v>237715</v>
      </c>
      <c r="JR45" s="9">
        <f t="shared" ref="JR45:JY45" si="77">SUM(JR47:JR69)</f>
        <v>15758</v>
      </c>
      <c r="JS45" s="9">
        <f t="shared" si="77"/>
        <v>16080</v>
      </c>
      <c r="JT45" s="9">
        <f t="shared" si="77"/>
        <v>22644</v>
      </c>
      <c r="JU45" s="9">
        <f t="shared" si="77"/>
        <v>22183</v>
      </c>
      <c r="JV45" s="9">
        <f t="shared" si="77"/>
        <v>19348</v>
      </c>
      <c r="JW45" s="9">
        <f t="shared" si="77"/>
        <v>19469</v>
      </c>
      <c r="JX45" s="9">
        <f t="shared" si="77"/>
        <v>21810</v>
      </c>
      <c r="JY45" s="9">
        <f t="shared" si="77"/>
        <v>23229</v>
      </c>
      <c r="JZ45" s="124">
        <f>SUM(JZ47:JZ69)</f>
        <v>21159</v>
      </c>
      <c r="KA45" s="127">
        <f t="shared" ref="KA45:KC45" si="78">SUM(KA47:KA68)</f>
        <v>22634</v>
      </c>
      <c r="KB45" s="124">
        <f t="shared" si="78"/>
        <v>18081</v>
      </c>
      <c r="KC45" s="124">
        <f t="shared" si="78"/>
        <v>15320</v>
      </c>
      <c r="KD45" s="9">
        <f>SUM(KE45:KP45)</f>
        <v>167548</v>
      </c>
      <c r="KE45" s="9">
        <f t="shared" ref="KE45" si="79">SUM(KE47:KE69)</f>
        <v>15112</v>
      </c>
      <c r="KF45" s="9">
        <f t="shared" ref="KF45:KG45" si="80">SUM(KF47:KF69)</f>
        <v>16878</v>
      </c>
      <c r="KG45" s="9">
        <f t="shared" si="80"/>
        <v>22850</v>
      </c>
      <c r="KH45" s="9">
        <f t="shared" ref="KH45:KI45" si="81">SUM(KH47:KH69)</f>
        <v>22668</v>
      </c>
      <c r="KI45" s="9">
        <f t="shared" si="81"/>
        <v>17969</v>
      </c>
      <c r="KJ45" s="9">
        <f t="shared" ref="KJ45:KK45" si="82">SUM(KJ47:KJ69)</f>
        <v>23074</v>
      </c>
      <c r="KK45" s="9">
        <f t="shared" si="82"/>
        <v>23880</v>
      </c>
      <c r="KL45" s="9">
        <f t="shared" ref="KL45" si="83">SUM(KL47:KL69)</f>
        <v>25117</v>
      </c>
      <c r="KM45" s="124">
        <f>SUM(KM47:KM69)</f>
        <v>0</v>
      </c>
      <c r="KN45" s="127">
        <f t="shared" ref="KN45:KP45" si="84">SUM(KN47:KN68)</f>
        <v>0</v>
      </c>
      <c r="KO45" s="124">
        <f t="shared" si="84"/>
        <v>0</v>
      </c>
      <c r="KP45" s="124">
        <f t="shared" si="84"/>
        <v>0</v>
      </c>
    </row>
    <row r="46" spans="1:302" ht="17.25" thickTop="1">
      <c r="A46" s="15"/>
      <c r="B46" s="51" t="s">
        <v>326</v>
      </c>
      <c r="C46" s="16"/>
      <c r="D46" s="16">
        <f t="shared" ref="D46:BO46" si="85">D48+D52+D58+D59+D61+D57</f>
        <v>4031</v>
      </c>
      <c r="E46" s="16">
        <f t="shared" si="85"/>
        <v>5090</v>
      </c>
      <c r="F46" s="16">
        <f t="shared" si="85"/>
        <v>3573</v>
      </c>
      <c r="G46" s="16">
        <f t="shared" si="85"/>
        <v>3255</v>
      </c>
      <c r="H46" s="16">
        <f t="shared" si="85"/>
        <v>2470</v>
      </c>
      <c r="I46" s="16">
        <f t="shared" si="85"/>
        <v>1569</v>
      </c>
      <c r="J46" s="16">
        <f t="shared" si="85"/>
        <v>1814</v>
      </c>
      <c r="K46" s="16">
        <f t="shared" si="85"/>
        <v>1855</v>
      </c>
      <c r="L46" s="16">
        <f t="shared" si="85"/>
        <v>1985</v>
      </c>
      <c r="M46" s="16">
        <f t="shared" si="85"/>
        <v>1561</v>
      </c>
      <c r="N46" s="16">
        <f t="shared" si="85"/>
        <v>1569</v>
      </c>
      <c r="O46" s="16">
        <f t="shared" si="85"/>
        <v>1738</v>
      </c>
      <c r="P46" s="16">
        <f t="shared" si="85"/>
        <v>1699</v>
      </c>
      <c r="Q46" s="16">
        <f t="shared" si="85"/>
        <v>2161</v>
      </c>
      <c r="R46" s="16">
        <f t="shared" si="85"/>
        <v>63</v>
      </c>
      <c r="S46" s="16">
        <f t="shared" si="85"/>
        <v>117</v>
      </c>
      <c r="T46" s="16">
        <f t="shared" si="85"/>
        <v>160</v>
      </c>
      <c r="U46" s="16">
        <f t="shared" si="85"/>
        <v>160</v>
      </c>
      <c r="V46" s="16">
        <f t="shared" si="85"/>
        <v>161</v>
      </c>
      <c r="W46" s="16">
        <f t="shared" si="85"/>
        <v>183</v>
      </c>
      <c r="X46" s="16">
        <f t="shared" si="85"/>
        <v>171</v>
      </c>
      <c r="Y46" s="16">
        <f t="shared" si="85"/>
        <v>183</v>
      </c>
      <c r="Z46" s="16">
        <f t="shared" si="85"/>
        <v>129</v>
      </c>
      <c r="AA46" s="16">
        <f t="shared" si="85"/>
        <v>508</v>
      </c>
      <c r="AB46" s="16">
        <f t="shared" si="85"/>
        <v>188</v>
      </c>
      <c r="AC46" s="16">
        <f t="shared" si="85"/>
        <v>138</v>
      </c>
      <c r="AD46" s="16">
        <f t="shared" si="85"/>
        <v>2269</v>
      </c>
      <c r="AE46" s="16">
        <f t="shared" si="85"/>
        <v>125</v>
      </c>
      <c r="AF46" s="16">
        <f t="shared" si="85"/>
        <v>145</v>
      </c>
      <c r="AG46" s="16">
        <f t="shared" si="85"/>
        <v>164</v>
      </c>
      <c r="AH46" s="16">
        <f t="shared" si="85"/>
        <v>381</v>
      </c>
      <c r="AI46" s="16">
        <f t="shared" si="85"/>
        <v>145</v>
      </c>
      <c r="AJ46" s="16">
        <f t="shared" si="85"/>
        <v>176</v>
      </c>
      <c r="AK46" s="16">
        <f t="shared" si="85"/>
        <v>218</v>
      </c>
      <c r="AL46" s="16">
        <f t="shared" si="85"/>
        <v>168</v>
      </c>
      <c r="AM46" s="16">
        <f t="shared" si="85"/>
        <v>231</v>
      </c>
      <c r="AN46" s="16">
        <f t="shared" si="85"/>
        <v>243</v>
      </c>
      <c r="AO46" s="16">
        <f t="shared" si="85"/>
        <v>216</v>
      </c>
      <c r="AP46" s="16">
        <f t="shared" si="85"/>
        <v>57</v>
      </c>
      <c r="AQ46" s="16">
        <f t="shared" si="85"/>
        <v>2225</v>
      </c>
      <c r="AR46" s="16">
        <f t="shared" si="85"/>
        <v>184</v>
      </c>
      <c r="AS46" s="16">
        <f t="shared" si="85"/>
        <v>167</v>
      </c>
      <c r="AT46" s="16">
        <f t="shared" si="85"/>
        <v>164</v>
      </c>
      <c r="AU46" s="16">
        <f t="shared" si="85"/>
        <v>124</v>
      </c>
      <c r="AV46" s="16">
        <f t="shared" si="85"/>
        <v>195</v>
      </c>
      <c r="AW46" s="16">
        <f t="shared" si="85"/>
        <v>161</v>
      </c>
      <c r="AX46" s="16">
        <f t="shared" si="85"/>
        <v>212</v>
      </c>
      <c r="AY46" s="16">
        <f t="shared" si="85"/>
        <v>177</v>
      </c>
      <c r="AZ46" s="16">
        <f t="shared" si="85"/>
        <v>161</v>
      </c>
      <c r="BA46" s="16">
        <f t="shared" si="85"/>
        <v>383</v>
      </c>
      <c r="BB46" s="16">
        <f t="shared" si="85"/>
        <v>235</v>
      </c>
      <c r="BC46" s="16">
        <f t="shared" si="85"/>
        <v>62</v>
      </c>
      <c r="BD46" s="16">
        <f t="shared" si="85"/>
        <v>1959</v>
      </c>
      <c r="BE46" s="16">
        <f t="shared" si="85"/>
        <v>143</v>
      </c>
      <c r="BF46" s="16">
        <f t="shared" si="85"/>
        <v>117</v>
      </c>
      <c r="BG46" s="16">
        <f t="shared" si="85"/>
        <v>116</v>
      </c>
      <c r="BH46" s="16">
        <f t="shared" si="85"/>
        <v>192</v>
      </c>
      <c r="BI46" s="16">
        <f t="shared" si="85"/>
        <v>238</v>
      </c>
      <c r="BJ46" s="16">
        <f t="shared" si="85"/>
        <v>185</v>
      </c>
      <c r="BK46" s="16">
        <f t="shared" si="85"/>
        <v>179</v>
      </c>
      <c r="BL46" s="16">
        <f t="shared" si="85"/>
        <v>183</v>
      </c>
      <c r="BM46" s="16">
        <f t="shared" si="85"/>
        <v>243</v>
      </c>
      <c r="BN46" s="16">
        <f t="shared" si="85"/>
        <v>175</v>
      </c>
      <c r="BO46" s="16">
        <f t="shared" si="85"/>
        <v>124</v>
      </c>
      <c r="BP46" s="16">
        <f t="shared" ref="BP46:EA46" si="86">BP48+BP52+BP58+BP59+BP61+BP57</f>
        <v>64</v>
      </c>
      <c r="BQ46" s="16">
        <f t="shared" si="86"/>
        <v>3333</v>
      </c>
      <c r="BR46" s="16">
        <f t="shared" si="86"/>
        <v>139</v>
      </c>
      <c r="BS46" s="16">
        <f t="shared" si="86"/>
        <v>84</v>
      </c>
      <c r="BT46" s="16">
        <f t="shared" si="86"/>
        <v>158</v>
      </c>
      <c r="BU46" s="16">
        <f t="shared" si="86"/>
        <v>233</v>
      </c>
      <c r="BV46" s="16">
        <f t="shared" si="86"/>
        <v>329</v>
      </c>
      <c r="BW46" s="16">
        <f t="shared" si="86"/>
        <v>273</v>
      </c>
      <c r="BX46" s="16">
        <f t="shared" si="86"/>
        <v>212</v>
      </c>
      <c r="BY46" s="16">
        <f t="shared" si="86"/>
        <v>180</v>
      </c>
      <c r="BZ46" s="16">
        <f t="shared" si="86"/>
        <v>1162</v>
      </c>
      <c r="CA46" s="16">
        <f t="shared" si="86"/>
        <v>380</v>
      </c>
      <c r="CB46" s="16">
        <f t="shared" si="86"/>
        <v>70</v>
      </c>
      <c r="CC46" s="16">
        <f t="shared" si="86"/>
        <v>113</v>
      </c>
      <c r="CD46" s="16">
        <f t="shared" si="86"/>
        <v>1656</v>
      </c>
      <c r="CE46" s="16">
        <f t="shared" si="86"/>
        <v>152</v>
      </c>
      <c r="CF46" s="16">
        <f t="shared" si="86"/>
        <v>98</v>
      </c>
      <c r="CG46" s="16">
        <f t="shared" si="86"/>
        <v>91</v>
      </c>
      <c r="CH46" s="16">
        <f t="shared" si="86"/>
        <v>53</v>
      </c>
      <c r="CI46" s="16">
        <f t="shared" si="86"/>
        <v>86</v>
      </c>
      <c r="CJ46" s="16">
        <f t="shared" si="86"/>
        <v>122</v>
      </c>
      <c r="CK46" s="16">
        <f t="shared" si="86"/>
        <v>154</v>
      </c>
      <c r="CL46" s="16">
        <f t="shared" si="86"/>
        <v>256</v>
      </c>
      <c r="CM46" s="16">
        <f t="shared" si="86"/>
        <v>205</v>
      </c>
      <c r="CN46" s="16">
        <f t="shared" si="86"/>
        <v>251</v>
      </c>
      <c r="CO46" s="16">
        <f t="shared" si="86"/>
        <v>69</v>
      </c>
      <c r="CP46" s="16">
        <f t="shared" si="86"/>
        <v>119</v>
      </c>
      <c r="CQ46" s="16">
        <f t="shared" si="86"/>
        <v>2575</v>
      </c>
      <c r="CR46" s="16">
        <f t="shared" si="86"/>
        <v>132</v>
      </c>
      <c r="CS46" s="16">
        <f t="shared" si="86"/>
        <v>166</v>
      </c>
      <c r="CT46" s="16">
        <f t="shared" si="86"/>
        <v>209</v>
      </c>
      <c r="CU46" s="16">
        <f t="shared" si="86"/>
        <v>262</v>
      </c>
      <c r="CV46" s="16">
        <f t="shared" si="86"/>
        <v>211</v>
      </c>
      <c r="CW46" s="16">
        <f t="shared" si="86"/>
        <v>226</v>
      </c>
      <c r="CX46" s="16">
        <f t="shared" si="86"/>
        <v>353</v>
      </c>
      <c r="CY46" s="16">
        <f t="shared" si="86"/>
        <v>183</v>
      </c>
      <c r="CZ46" s="16">
        <f t="shared" si="86"/>
        <v>254</v>
      </c>
      <c r="DA46" s="16">
        <f t="shared" si="86"/>
        <v>234</v>
      </c>
      <c r="DB46" s="16">
        <f t="shared" si="86"/>
        <v>186</v>
      </c>
      <c r="DC46" s="16">
        <f t="shared" si="86"/>
        <v>159</v>
      </c>
      <c r="DD46" s="16">
        <f t="shared" si="86"/>
        <v>3409</v>
      </c>
      <c r="DE46" s="16">
        <f t="shared" si="86"/>
        <v>100</v>
      </c>
      <c r="DF46" s="16">
        <f t="shared" si="86"/>
        <v>234</v>
      </c>
      <c r="DG46" s="16">
        <f t="shared" si="86"/>
        <v>213</v>
      </c>
      <c r="DH46" s="16">
        <f t="shared" si="86"/>
        <v>260</v>
      </c>
      <c r="DI46" s="16">
        <f t="shared" si="86"/>
        <v>310</v>
      </c>
      <c r="DJ46" s="16">
        <f t="shared" si="86"/>
        <v>277</v>
      </c>
      <c r="DK46" s="16">
        <f t="shared" si="86"/>
        <v>253</v>
      </c>
      <c r="DL46" s="16">
        <f t="shared" si="86"/>
        <v>420</v>
      </c>
      <c r="DM46" s="16">
        <f t="shared" si="86"/>
        <v>388</v>
      </c>
      <c r="DN46" s="16">
        <f t="shared" si="86"/>
        <v>164</v>
      </c>
      <c r="DO46" s="16">
        <f t="shared" si="86"/>
        <v>367</v>
      </c>
      <c r="DP46" s="16">
        <f t="shared" si="86"/>
        <v>423</v>
      </c>
      <c r="DQ46" s="16">
        <f t="shared" si="86"/>
        <v>3601</v>
      </c>
      <c r="DR46" s="16">
        <f t="shared" si="86"/>
        <v>173</v>
      </c>
      <c r="DS46" s="16">
        <f t="shared" si="86"/>
        <v>218</v>
      </c>
      <c r="DT46" s="16">
        <f t="shared" si="86"/>
        <v>264</v>
      </c>
      <c r="DU46" s="16">
        <f t="shared" si="86"/>
        <v>352</v>
      </c>
      <c r="DV46" s="16">
        <f t="shared" si="86"/>
        <v>298</v>
      </c>
      <c r="DW46" s="16">
        <f t="shared" si="86"/>
        <v>343</v>
      </c>
      <c r="DX46" s="16">
        <f t="shared" si="86"/>
        <v>278</v>
      </c>
      <c r="DY46" s="16">
        <f t="shared" si="86"/>
        <v>478</v>
      </c>
      <c r="DZ46" s="16">
        <f t="shared" si="86"/>
        <v>286</v>
      </c>
      <c r="EA46" s="16">
        <f t="shared" si="86"/>
        <v>326</v>
      </c>
      <c r="EB46" s="16">
        <f t="shared" ref="EB46:EC46" si="87">EB48+EB52+EB58+EB59+EB61+EB57</f>
        <v>363</v>
      </c>
      <c r="EC46" s="16">
        <f t="shared" si="87"/>
        <v>222</v>
      </c>
      <c r="ED46" s="16">
        <v>4856</v>
      </c>
      <c r="EE46" s="16">
        <f t="shared" ref="EE46:EP46" si="88">EE48+EE52+EE58+EE59+EE61+EE57</f>
        <v>295</v>
      </c>
      <c r="EF46" s="16">
        <f t="shared" si="88"/>
        <v>271</v>
      </c>
      <c r="EG46" s="16">
        <f t="shared" si="88"/>
        <v>382</v>
      </c>
      <c r="EH46" s="16">
        <f t="shared" si="88"/>
        <v>448</v>
      </c>
      <c r="EI46" s="16">
        <f t="shared" si="88"/>
        <v>572</v>
      </c>
      <c r="EJ46" s="16">
        <f t="shared" si="88"/>
        <v>554</v>
      </c>
      <c r="EK46" s="16">
        <f t="shared" si="88"/>
        <v>415</v>
      </c>
      <c r="EL46" s="16">
        <f t="shared" si="88"/>
        <v>473</v>
      </c>
      <c r="EM46" s="16">
        <f t="shared" si="88"/>
        <v>278</v>
      </c>
      <c r="EN46" s="16">
        <f t="shared" si="88"/>
        <v>419</v>
      </c>
      <c r="EO46" s="16">
        <f t="shared" si="88"/>
        <v>459</v>
      </c>
      <c r="EP46" s="16">
        <f t="shared" si="88"/>
        <v>290</v>
      </c>
      <c r="EQ46" s="16">
        <f t="shared" si="63"/>
        <v>5358</v>
      </c>
      <c r="ER46" s="16">
        <f t="shared" ref="ER46:FC46" si="89">ER48+ER52+ER58+ER59+ER61+ER57</f>
        <v>355</v>
      </c>
      <c r="ES46" s="16">
        <f t="shared" si="89"/>
        <v>330</v>
      </c>
      <c r="ET46" s="16">
        <f t="shared" si="89"/>
        <v>352</v>
      </c>
      <c r="EU46" s="16">
        <f t="shared" si="89"/>
        <v>373</v>
      </c>
      <c r="EV46" s="16">
        <f t="shared" si="89"/>
        <v>534</v>
      </c>
      <c r="EW46" s="16">
        <f t="shared" si="89"/>
        <v>582</v>
      </c>
      <c r="EX46" s="16">
        <f t="shared" si="89"/>
        <v>695</v>
      </c>
      <c r="EY46" s="16">
        <f t="shared" si="89"/>
        <v>534</v>
      </c>
      <c r="EZ46" s="16">
        <f t="shared" si="89"/>
        <v>161</v>
      </c>
      <c r="FA46" s="16">
        <f t="shared" si="89"/>
        <v>731</v>
      </c>
      <c r="FB46" s="16">
        <f t="shared" si="89"/>
        <v>374</v>
      </c>
      <c r="FC46" s="16">
        <f t="shared" si="89"/>
        <v>337</v>
      </c>
      <c r="FD46" s="16">
        <f t="shared" si="65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90">FG48+FG52+FG57+FG58+FG59+FG61</f>
        <v>397</v>
      </c>
      <c r="FH46" s="16">
        <f t="shared" si="90"/>
        <v>408</v>
      </c>
      <c r="FI46" s="16">
        <f t="shared" si="90"/>
        <v>515</v>
      </c>
      <c r="FJ46" s="16">
        <f t="shared" si="90"/>
        <v>505</v>
      </c>
      <c r="FK46" s="16">
        <f t="shared" si="90"/>
        <v>703</v>
      </c>
      <c r="FL46" s="16">
        <f t="shared" si="90"/>
        <v>511</v>
      </c>
      <c r="FM46" s="16">
        <f t="shared" si="90"/>
        <v>346</v>
      </c>
      <c r="FN46" s="16">
        <f t="shared" si="90"/>
        <v>602</v>
      </c>
      <c r="FO46" s="16">
        <f t="shared" si="90"/>
        <v>520</v>
      </c>
      <c r="FP46" s="16">
        <f t="shared" si="90"/>
        <v>322</v>
      </c>
      <c r="FQ46" s="16">
        <f t="shared" si="67"/>
        <v>8471</v>
      </c>
      <c r="FR46" s="16">
        <f t="shared" ref="FR46:GC46" si="91">FR48+FR52+FR58+FR59+FR61+FR57</f>
        <v>430</v>
      </c>
      <c r="FS46" s="16">
        <f t="shared" si="91"/>
        <v>472</v>
      </c>
      <c r="FT46" s="52">
        <f t="shared" si="91"/>
        <v>542</v>
      </c>
      <c r="FU46" s="16">
        <f t="shared" si="91"/>
        <v>691</v>
      </c>
      <c r="FV46" s="16">
        <f t="shared" si="91"/>
        <v>894</v>
      </c>
      <c r="FW46" s="53">
        <f t="shared" si="91"/>
        <v>648</v>
      </c>
      <c r="FX46" s="16">
        <f t="shared" si="91"/>
        <v>1233</v>
      </c>
      <c r="FY46" s="53">
        <f t="shared" si="91"/>
        <v>578</v>
      </c>
      <c r="FZ46" s="16">
        <f t="shared" si="91"/>
        <v>764</v>
      </c>
      <c r="GA46" s="53">
        <f t="shared" si="91"/>
        <v>947</v>
      </c>
      <c r="GB46" s="16">
        <f t="shared" si="91"/>
        <v>748</v>
      </c>
      <c r="GC46" s="16">
        <f t="shared" si="91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92">GF48+GF52+GF58+GF59+GF61+GF57</f>
        <v>750</v>
      </c>
      <c r="GG46" s="16">
        <f t="shared" si="92"/>
        <v>728</v>
      </c>
      <c r="GH46" s="16">
        <f t="shared" si="92"/>
        <v>1014</v>
      </c>
      <c r="GI46" s="16">
        <f t="shared" si="92"/>
        <v>1125</v>
      </c>
      <c r="GJ46" s="16">
        <f t="shared" si="92"/>
        <v>1089</v>
      </c>
      <c r="GK46" s="16">
        <f t="shared" si="92"/>
        <v>1752</v>
      </c>
      <c r="GL46" s="16">
        <f t="shared" si="92"/>
        <v>628</v>
      </c>
      <c r="GM46" s="16">
        <f t="shared" si="92"/>
        <v>1515</v>
      </c>
      <c r="GN46" s="16">
        <f t="shared" si="92"/>
        <v>1484</v>
      </c>
      <c r="GO46" s="16">
        <f t="shared" si="92"/>
        <v>1230</v>
      </c>
      <c r="GP46" s="16">
        <f t="shared" si="92"/>
        <v>704</v>
      </c>
      <c r="GQ46" s="16">
        <f t="shared" si="17"/>
        <v>14996</v>
      </c>
      <c r="GR46" s="16">
        <f t="shared" ref="GR46:HC46" si="93">GR61+GR59+GR48+GR52+GR57+GR58</f>
        <v>829</v>
      </c>
      <c r="GS46" s="16">
        <f t="shared" si="93"/>
        <v>802</v>
      </c>
      <c r="GT46" s="16">
        <f t="shared" si="93"/>
        <v>1338</v>
      </c>
      <c r="GU46" s="16">
        <f t="shared" si="93"/>
        <v>1153</v>
      </c>
      <c r="GV46" s="16">
        <f t="shared" si="93"/>
        <v>1258</v>
      </c>
      <c r="GW46" s="16">
        <f t="shared" si="93"/>
        <v>1951</v>
      </c>
      <c r="GX46" s="16">
        <f t="shared" si="93"/>
        <v>1320</v>
      </c>
      <c r="GY46" s="16">
        <f t="shared" si="93"/>
        <v>1224</v>
      </c>
      <c r="GZ46" s="16">
        <f t="shared" si="93"/>
        <v>1179</v>
      </c>
      <c r="HA46" s="16">
        <f t="shared" si="93"/>
        <v>1687</v>
      </c>
      <c r="HB46" s="16">
        <f t="shared" si="93"/>
        <v>1347</v>
      </c>
      <c r="HC46" s="16">
        <f t="shared" si="93"/>
        <v>908</v>
      </c>
      <c r="HD46" s="16">
        <f t="shared" si="29"/>
        <v>19900</v>
      </c>
      <c r="HE46" s="16">
        <f>HE61+HE59+HE48+HE52+HE57+HE58</f>
        <v>1109</v>
      </c>
      <c r="HF46" s="16">
        <f t="shared" ref="HF46:HP46" si="94">HF61+HF59+HF48+HF52+HF57+HF58</f>
        <v>895</v>
      </c>
      <c r="HG46" s="16">
        <f t="shared" si="94"/>
        <v>1961</v>
      </c>
      <c r="HH46" s="16">
        <f t="shared" si="94"/>
        <v>1231</v>
      </c>
      <c r="HI46" s="16">
        <f t="shared" si="94"/>
        <v>1367</v>
      </c>
      <c r="HJ46" s="16">
        <f t="shared" si="94"/>
        <v>3096</v>
      </c>
      <c r="HK46" s="16">
        <f t="shared" si="94"/>
        <v>788</v>
      </c>
      <c r="HL46" s="16">
        <f t="shared" si="94"/>
        <v>2967</v>
      </c>
      <c r="HM46" s="16">
        <f t="shared" si="94"/>
        <v>1734</v>
      </c>
      <c r="HN46" s="16">
        <f t="shared" si="94"/>
        <v>2018</v>
      </c>
      <c r="HO46" s="16">
        <f t="shared" si="94"/>
        <v>1342</v>
      </c>
      <c r="HP46" s="16">
        <f t="shared" si="94"/>
        <v>1392</v>
      </c>
      <c r="HQ46" s="16">
        <f t="shared" si="19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53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54"/>
        <v>26893</v>
      </c>
      <c r="IR46" s="54">
        <f t="shared" ref="IR46:IZ46" si="95">SUM(IR58,IR48,IR52,IR59,IR57,IR61)</f>
        <v>1529</v>
      </c>
      <c r="IS46" s="54">
        <f t="shared" si="95"/>
        <v>1478</v>
      </c>
      <c r="IT46" s="54">
        <f t="shared" si="95"/>
        <v>2673</v>
      </c>
      <c r="IU46" s="54">
        <f t="shared" si="95"/>
        <v>1813</v>
      </c>
      <c r="IV46" s="54">
        <f t="shared" si="95"/>
        <v>2080</v>
      </c>
      <c r="IW46" s="54">
        <f t="shared" si="95"/>
        <v>896</v>
      </c>
      <c r="IX46" s="54">
        <f t="shared" si="95"/>
        <v>4203</v>
      </c>
      <c r="IY46" s="54">
        <f t="shared" si="95"/>
        <v>3755</v>
      </c>
      <c r="IZ46" s="125">
        <f t="shared" si="95"/>
        <v>2521</v>
      </c>
      <c r="JA46" s="128">
        <f t="shared" ref="JA46" si="96">SUM(JA58,JA48,JA52,JA59,JA57,JA61)</f>
        <v>1787</v>
      </c>
      <c r="JB46" s="125">
        <f t="shared" ref="JB46:JC46" si="97">SUM(JB58,JB48,JB52,JB59,JB57,JB61)</f>
        <v>2165</v>
      </c>
      <c r="JC46" s="125">
        <f t="shared" si="97"/>
        <v>1993</v>
      </c>
      <c r="JD46" s="16">
        <f t="shared" ref="JD46" si="98">SUM(JE46:JP46)</f>
        <v>28057</v>
      </c>
      <c r="JE46" s="54">
        <f t="shared" ref="JE46:JO46" si="99">SUM(JE58,JE48,JE52,JE59,JE57,JE61)</f>
        <v>1511</v>
      </c>
      <c r="JF46" s="54">
        <f t="shared" si="99"/>
        <v>1491</v>
      </c>
      <c r="JG46" s="54">
        <f t="shared" si="99"/>
        <v>3131</v>
      </c>
      <c r="JH46" s="54">
        <f t="shared" si="99"/>
        <v>2493</v>
      </c>
      <c r="JI46" s="54">
        <f t="shared" si="99"/>
        <v>1651</v>
      </c>
      <c r="JJ46" s="54">
        <f t="shared" si="99"/>
        <v>1532</v>
      </c>
      <c r="JK46" s="54">
        <f t="shared" si="99"/>
        <v>4104</v>
      </c>
      <c r="JL46" s="54">
        <f t="shared" si="99"/>
        <v>3990</v>
      </c>
      <c r="JM46" s="125">
        <f t="shared" si="99"/>
        <v>2299</v>
      </c>
      <c r="JN46" s="128">
        <f t="shared" si="99"/>
        <v>2246</v>
      </c>
      <c r="JO46" s="125">
        <f t="shared" si="99"/>
        <v>1767</v>
      </c>
      <c r="JP46" s="125">
        <f t="shared" ref="JP46" si="100">SUM(JP58,JP48,JP52,JP59,JP57,JP61)</f>
        <v>1842</v>
      </c>
      <c r="JQ46" s="16">
        <f t="shared" ref="JQ46:JQ55" si="101">SUM(JR46:KC46)</f>
        <v>29379</v>
      </c>
      <c r="JR46" s="54">
        <f t="shared" ref="JR46:KC46" si="102">SUM(JR58,JR48,JR52,JR59,JR57,JR61)</f>
        <v>1805</v>
      </c>
      <c r="JS46" s="54">
        <f t="shared" si="102"/>
        <v>1273</v>
      </c>
      <c r="JT46" s="54">
        <f t="shared" si="102"/>
        <v>2980</v>
      </c>
      <c r="JU46" s="54">
        <f t="shared" si="102"/>
        <v>2467</v>
      </c>
      <c r="JV46" s="54">
        <f t="shared" si="102"/>
        <v>1288</v>
      </c>
      <c r="JW46" s="54">
        <f t="shared" si="102"/>
        <v>2595</v>
      </c>
      <c r="JX46" s="54">
        <f t="shared" si="102"/>
        <v>4001</v>
      </c>
      <c r="JY46" s="54">
        <f t="shared" si="102"/>
        <v>4267</v>
      </c>
      <c r="JZ46" s="125">
        <f t="shared" si="102"/>
        <v>1964</v>
      </c>
      <c r="KA46" s="128">
        <f t="shared" si="102"/>
        <v>2392</v>
      </c>
      <c r="KB46" s="125">
        <f t="shared" si="102"/>
        <v>1986</v>
      </c>
      <c r="KC46" s="125">
        <f t="shared" si="102"/>
        <v>2361</v>
      </c>
      <c r="KD46" s="16">
        <f t="shared" ref="KD46:KD55" si="103">SUM(KE46:KP46)</f>
        <v>25129</v>
      </c>
      <c r="KE46" s="54">
        <f t="shared" ref="KE46:KP46" si="104">SUM(KE58,KE48,KE52,KE59,KE57,KE61)</f>
        <v>1776</v>
      </c>
      <c r="KF46" s="54">
        <f t="shared" ref="KF46:KG46" si="105">SUM(KF58,KF48,KF52,KF59,KF57,KF61)</f>
        <v>1478</v>
      </c>
      <c r="KG46" s="54">
        <f t="shared" si="105"/>
        <v>3021</v>
      </c>
      <c r="KH46" s="54">
        <f t="shared" ref="KH46:KI46" si="106">SUM(KH58,KH48,KH52,KH59,KH57,KH61)</f>
        <v>3265</v>
      </c>
      <c r="KI46" s="54">
        <f t="shared" si="106"/>
        <v>930</v>
      </c>
      <c r="KJ46" s="54">
        <f t="shared" ref="KJ46:KK46" si="107">SUM(KJ58,KJ48,KJ52,KJ59,KJ57,KJ61)</f>
        <v>4736</v>
      </c>
      <c r="KK46" s="54">
        <f t="shared" si="107"/>
        <v>4638</v>
      </c>
      <c r="KL46" s="54">
        <f t="shared" ref="KL46" si="108">SUM(KL58,KL48,KL52,KL59,KL57,KL61)</f>
        <v>5285</v>
      </c>
      <c r="KM46" s="125">
        <f t="shared" si="104"/>
        <v>0</v>
      </c>
      <c r="KN46" s="128">
        <f t="shared" si="104"/>
        <v>0</v>
      </c>
      <c r="KO46" s="125">
        <f t="shared" si="104"/>
        <v>0</v>
      </c>
      <c r="KP46" s="125">
        <f t="shared" si="104"/>
        <v>0</v>
      </c>
    </row>
    <row r="47" spans="1:302">
      <c r="A47" s="15" t="s">
        <v>327</v>
      </c>
      <c r="B47" s="39" t="s">
        <v>328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63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65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67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69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7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29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9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53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54"/>
        <v>8384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30">
        <v>958</v>
      </c>
      <c r="JA47" s="122">
        <v>896</v>
      </c>
      <c r="JB47" s="133">
        <v>1005</v>
      </c>
      <c r="JC47" s="133">
        <v>458</v>
      </c>
      <c r="JD47" s="16">
        <f t="shared" ref="JD47:JD69" si="109">IF(SUM(JE47:JP47)=0,"",SUM(JE47:JP47))</f>
        <v>9468</v>
      </c>
      <c r="JE47" s="133">
        <v>621</v>
      </c>
      <c r="JF47" s="133">
        <v>599</v>
      </c>
      <c r="JG47" s="36">
        <v>851</v>
      </c>
      <c r="JH47" s="36">
        <v>560</v>
      </c>
      <c r="JI47" s="36">
        <v>768</v>
      </c>
      <c r="JJ47" s="36">
        <v>930</v>
      </c>
      <c r="JK47" s="36">
        <v>854</v>
      </c>
      <c r="JL47" s="36">
        <v>1018</v>
      </c>
      <c r="JM47" s="130">
        <v>983</v>
      </c>
      <c r="JN47" s="122">
        <v>903</v>
      </c>
      <c r="JO47" s="133">
        <v>755</v>
      </c>
      <c r="JP47" s="133">
        <v>626</v>
      </c>
      <c r="JQ47" s="16">
        <f t="shared" si="101"/>
        <v>6627</v>
      </c>
      <c r="JR47" s="133">
        <v>554</v>
      </c>
      <c r="JS47" s="133">
        <v>547</v>
      </c>
      <c r="JT47" s="133">
        <v>766</v>
      </c>
      <c r="JU47" s="36">
        <v>655</v>
      </c>
      <c r="JV47" s="36">
        <v>721</v>
      </c>
      <c r="JW47" s="36">
        <v>584</v>
      </c>
      <c r="JX47" s="36">
        <v>704</v>
      </c>
      <c r="JY47" s="36">
        <v>604</v>
      </c>
      <c r="JZ47" s="130">
        <v>568</v>
      </c>
      <c r="KA47" s="122">
        <v>481</v>
      </c>
      <c r="KB47" s="133">
        <v>229</v>
      </c>
      <c r="KC47" s="133">
        <v>214</v>
      </c>
      <c r="KD47" s="16">
        <f t="shared" si="103"/>
        <v>2692</v>
      </c>
      <c r="KE47" s="133">
        <v>184</v>
      </c>
      <c r="KF47" s="133">
        <v>329</v>
      </c>
      <c r="KG47" s="133">
        <v>382</v>
      </c>
      <c r="KH47" s="133">
        <v>298</v>
      </c>
      <c r="KI47" s="133">
        <v>271</v>
      </c>
      <c r="KJ47" s="133">
        <v>384</v>
      </c>
      <c r="KK47" s="133">
        <v>318</v>
      </c>
      <c r="KL47" s="133">
        <v>526</v>
      </c>
      <c r="KM47" s="130"/>
      <c r="KN47" s="122"/>
      <c r="KO47" s="133"/>
      <c r="KP47" s="133"/>
    </row>
    <row r="48" spans="1:302">
      <c r="A48" s="15" t="s">
        <v>329</v>
      </c>
      <c r="B48" s="39" t="s">
        <v>330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63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65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67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69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7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29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9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53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54"/>
        <v>11121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30">
        <v>1135</v>
      </c>
      <c r="JA48" s="122">
        <v>670</v>
      </c>
      <c r="JB48" s="133">
        <v>895</v>
      </c>
      <c r="JC48" s="133">
        <v>561</v>
      </c>
      <c r="JD48" s="16">
        <f t="shared" si="109"/>
        <v>11301</v>
      </c>
      <c r="JE48" s="133">
        <v>594</v>
      </c>
      <c r="JF48" s="133">
        <v>659</v>
      </c>
      <c r="JG48" s="36">
        <v>867</v>
      </c>
      <c r="JH48" s="36">
        <v>816</v>
      </c>
      <c r="JI48" s="36">
        <v>694</v>
      </c>
      <c r="JJ48" s="36">
        <v>589</v>
      </c>
      <c r="JK48" s="36">
        <v>1820</v>
      </c>
      <c r="JL48" s="36">
        <v>2115</v>
      </c>
      <c r="JM48" s="130">
        <v>1125</v>
      </c>
      <c r="JN48" s="122">
        <v>990</v>
      </c>
      <c r="JO48" s="133">
        <v>587</v>
      </c>
      <c r="JP48" s="133">
        <v>445</v>
      </c>
      <c r="JQ48" s="16">
        <f t="shared" si="101"/>
        <v>11553</v>
      </c>
      <c r="JR48" s="133">
        <v>732</v>
      </c>
      <c r="JS48" s="133">
        <v>558</v>
      </c>
      <c r="JT48" s="133">
        <v>643</v>
      </c>
      <c r="JU48" s="36">
        <v>863</v>
      </c>
      <c r="JV48" s="36">
        <v>576</v>
      </c>
      <c r="JW48" s="36">
        <v>1386</v>
      </c>
      <c r="JX48" s="36">
        <v>1828</v>
      </c>
      <c r="JY48" s="36">
        <v>1957</v>
      </c>
      <c r="JZ48" s="130">
        <v>819</v>
      </c>
      <c r="KA48" s="122">
        <v>873</v>
      </c>
      <c r="KB48" s="133">
        <v>632</v>
      </c>
      <c r="KC48" s="133">
        <v>686</v>
      </c>
      <c r="KD48" s="16">
        <f t="shared" si="103"/>
        <v>10781</v>
      </c>
      <c r="KE48" s="133">
        <v>518</v>
      </c>
      <c r="KF48" s="133">
        <v>542</v>
      </c>
      <c r="KG48" s="133">
        <v>693</v>
      </c>
      <c r="KH48" s="133">
        <v>1010</v>
      </c>
      <c r="KI48" s="133">
        <v>342</v>
      </c>
      <c r="KJ48" s="133">
        <v>2933</v>
      </c>
      <c r="KK48" s="133">
        <v>2140</v>
      </c>
      <c r="KL48" s="133">
        <v>2603</v>
      </c>
      <c r="KM48" s="130"/>
      <c r="KN48" s="122"/>
      <c r="KO48" s="133"/>
      <c r="KP48" s="133"/>
    </row>
    <row r="49" spans="1:302">
      <c r="A49" s="15" t="s">
        <v>331</v>
      </c>
      <c r="B49" s="39" t="s">
        <v>332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63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65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67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69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7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29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9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53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54"/>
        <v>13322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30">
        <v>1287</v>
      </c>
      <c r="JA49" s="122">
        <v>1878</v>
      </c>
      <c r="JB49" s="133">
        <v>1078</v>
      </c>
      <c r="JC49" s="133">
        <v>769</v>
      </c>
      <c r="JD49" s="16">
        <f t="shared" si="109"/>
        <v>13507</v>
      </c>
      <c r="JE49" s="133">
        <v>888</v>
      </c>
      <c r="JF49" s="133">
        <v>820</v>
      </c>
      <c r="JG49" s="36">
        <v>1310</v>
      </c>
      <c r="JH49" s="36">
        <v>1855</v>
      </c>
      <c r="JI49" s="36">
        <v>1003</v>
      </c>
      <c r="JJ49" s="36">
        <v>827</v>
      </c>
      <c r="JK49" s="36">
        <v>1099</v>
      </c>
      <c r="JL49" s="36">
        <v>952</v>
      </c>
      <c r="JM49" s="130">
        <v>1289</v>
      </c>
      <c r="JN49" s="122">
        <v>1777</v>
      </c>
      <c r="JO49" s="133">
        <v>950</v>
      </c>
      <c r="JP49" s="133">
        <v>737</v>
      </c>
      <c r="JQ49" s="16">
        <f t="shared" si="101"/>
        <v>15328</v>
      </c>
      <c r="JR49" s="133">
        <v>809</v>
      </c>
      <c r="JS49" s="133">
        <v>713</v>
      </c>
      <c r="JT49" s="133">
        <v>1513</v>
      </c>
      <c r="JU49" s="36">
        <v>1883</v>
      </c>
      <c r="JV49" s="36">
        <v>1284</v>
      </c>
      <c r="JW49" s="36">
        <v>896</v>
      </c>
      <c r="JX49" s="36">
        <v>1186</v>
      </c>
      <c r="JY49" s="36">
        <v>1205</v>
      </c>
      <c r="JZ49" s="130">
        <v>1955</v>
      </c>
      <c r="KA49" s="122">
        <v>1774</v>
      </c>
      <c r="KB49" s="133">
        <v>1229</v>
      </c>
      <c r="KC49" s="133">
        <v>881</v>
      </c>
      <c r="KD49" s="16">
        <f t="shared" si="103"/>
        <v>10179</v>
      </c>
      <c r="KE49" s="133">
        <v>805</v>
      </c>
      <c r="KF49" s="133">
        <v>761</v>
      </c>
      <c r="KG49" s="133">
        <v>1613</v>
      </c>
      <c r="KH49" s="133">
        <v>2221</v>
      </c>
      <c r="KI49" s="133">
        <v>1409</v>
      </c>
      <c r="KJ49" s="133">
        <v>940</v>
      </c>
      <c r="KK49" s="133">
        <v>1320</v>
      </c>
      <c r="KL49" s="133">
        <v>1110</v>
      </c>
      <c r="KM49" s="130"/>
      <c r="KN49" s="122"/>
      <c r="KO49" s="133"/>
      <c r="KP49" s="133"/>
    </row>
    <row r="50" spans="1:302">
      <c r="A50" s="15" t="s">
        <v>333</v>
      </c>
      <c r="B50" s="39" t="s">
        <v>334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63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65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67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69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7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29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9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53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54"/>
        <v>2721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30">
        <v>253</v>
      </c>
      <c r="JA50" s="122">
        <v>339</v>
      </c>
      <c r="JB50" s="133">
        <v>268</v>
      </c>
      <c r="JC50" s="133">
        <v>165</v>
      </c>
      <c r="JD50" s="16">
        <f t="shared" si="109"/>
        <v>2695</v>
      </c>
      <c r="JE50" s="133">
        <v>163</v>
      </c>
      <c r="JF50" s="133">
        <v>165</v>
      </c>
      <c r="JG50" s="36">
        <v>256</v>
      </c>
      <c r="JH50" s="36">
        <v>228</v>
      </c>
      <c r="JI50" s="36">
        <v>199</v>
      </c>
      <c r="JJ50" s="36">
        <v>161</v>
      </c>
      <c r="JK50" s="36">
        <v>238</v>
      </c>
      <c r="JL50" s="36">
        <v>213</v>
      </c>
      <c r="JM50" s="130">
        <v>271</v>
      </c>
      <c r="JN50" s="122">
        <v>404</v>
      </c>
      <c r="JO50" s="133">
        <v>245</v>
      </c>
      <c r="JP50" s="133">
        <v>152</v>
      </c>
      <c r="JQ50" s="16">
        <f t="shared" si="101"/>
        <v>2693</v>
      </c>
      <c r="JR50" s="133">
        <v>174</v>
      </c>
      <c r="JS50" s="133">
        <v>180</v>
      </c>
      <c r="JT50" s="133">
        <v>229</v>
      </c>
      <c r="JU50" s="36">
        <v>261</v>
      </c>
      <c r="JV50" s="36">
        <v>214</v>
      </c>
      <c r="JW50" s="36">
        <v>166</v>
      </c>
      <c r="JX50" s="36">
        <v>256</v>
      </c>
      <c r="JY50" s="36">
        <v>203</v>
      </c>
      <c r="JZ50" s="130">
        <v>252</v>
      </c>
      <c r="KA50" s="122">
        <v>310</v>
      </c>
      <c r="KB50" s="133">
        <v>281</v>
      </c>
      <c r="KC50" s="133">
        <v>167</v>
      </c>
      <c r="KD50" s="16">
        <f t="shared" si="103"/>
        <v>1900</v>
      </c>
      <c r="KE50" s="133">
        <v>183</v>
      </c>
      <c r="KF50" s="133">
        <v>205</v>
      </c>
      <c r="KG50" s="133">
        <v>244</v>
      </c>
      <c r="KH50" s="133">
        <v>293</v>
      </c>
      <c r="KI50" s="133">
        <v>154</v>
      </c>
      <c r="KJ50" s="133">
        <v>324</v>
      </c>
      <c r="KK50" s="133">
        <v>255</v>
      </c>
      <c r="KL50" s="133">
        <v>242</v>
      </c>
      <c r="KM50" s="130"/>
      <c r="KN50" s="122"/>
      <c r="KO50" s="133"/>
      <c r="KP50" s="133"/>
    </row>
    <row r="51" spans="1:302">
      <c r="A51" s="15" t="s">
        <v>335</v>
      </c>
      <c r="B51" s="39" t="s">
        <v>336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63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65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67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69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7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29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9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53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54"/>
        <v>1048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30">
        <v>86</v>
      </c>
      <c r="JA51" s="122">
        <v>108</v>
      </c>
      <c r="JB51" s="133">
        <v>111</v>
      </c>
      <c r="JC51" s="133">
        <v>70</v>
      </c>
      <c r="JD51" s="16">
        <f t="shared" si="109"/>
        <v>1084</v>
      </c>
      <c r="JE51" s="133">
        <v>62</v>
      </c>
      <c r="JF51" s="133">
        <v>54</v>
      </c>
      <c r="JG51" s="36">
        <v>88</v>
      </c>
      <c r="JH51" s="36">
        <v>121</v>
      </c>
      <c r="JI51" s="36">
        <v>82</v>
      </c>
      <c r="JJ51" s="36">
        <v>67</v>
      </c>
      <c r="JK51" s="36">
        <v>99</v>
      </c>
      <c r="JL51" s="36">
        <v>73</v>
      </c>
      <c r="JM51" s="130">
        <v>140</v>
      </c>
      <c r="JN51" s="122">
        <v>124</v>
      </c>
      <c r="JO51" s="133">
        <v>92</v>
      </c>
      <c r="JP51" s="133">
        <v>82</v>
      </c>
      <c r="JQ51" s="16">
        <f t="shared" si="101"/>
        <v>1023</v>
      </c>
      <c r="JR51" s="133">
        <v>74</v>
      </c>
      <c r="JS51" s="133">
        <v>85</v>
      </c>
      <c r="JT51" s="133">
        <v>77</v>
      </c>
      <c r="JU51" s="36">
        <v>100</v>
      </c>
      <c r="JV51" s="36">
        <v>78</v>
      </c>
      <c r="JW51" s="36">
        <v>80</v>
      </c>
      <c r="JX51" s="36">
        <v>73</v>
      </c>
      <c r="JY51" s="36">
        <v>88</v>
      </c>
      <c r="JZ51" s="130">
        <v>84</v>
      </c>
      <c r="KA51" s="122">
        <v>111</v>
      </c>
      <c r="KB51" s="133">
        <v>108</v>
      </c>
      <c r="KC51" s="133">
        <v>65</v>
      </c>
      <c r="KD51" s="16">
        <f t="shared" si="103"/>
        <v>682</v>
      </c>
      <c r="KE51" s="133">
        <v>64</v>
      </c>
      <c r="KF51" s="133">
        <v>41</v>
      </c>
      <c r="KG51" s="133">
        <v>102</v>
      </c>
      <c r="KH51" s="133">
        <v>124</v>
      </c>
      <c r="KI51" s="133">
        <v>90</v>
      </c>
      <c r="KJ51" s="133">
        <v>107</v>
      </c>
      <c r="KK51" s="133">
        <v>75</v>
      </c>
      <c r="KL51" s="133">
        <v>79</v>
      </c>
      <c r="KM51" s="130"/>
      <c r="KN51" s="122"/>
      <c r="KO51" s="133"/>
      <c r="KP51" s="133"/>
    </row>
    <row r="52" spans="1:302">
      <c r="A52" s="15" t="s">
        <v>337</v>
      </c>
      <c r="B52" s="39" t="s">
        <v>338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63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65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67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69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7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29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9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53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54"/>
        <v>2054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30">
        <v>234</v>
      </c>
      <c r="JA52" s="122">
        <v>167</v>
      </c>
      <c r="JB52" s="133">
        <v>162</v>
      </c>
      <c r="JC52" s="133">
        <v>151</v>
      </c>
      <c r="JD52" s="16">
        <f t="shared" si="109"/>
        <v>2759</v>
      </c>
      <c r="JE52" s="133">
        <v>192</v>
      </c>
      <c r="JF52" s="133">
        <v>126</v>
      </c>
      <c r="JG52" s="36">
        <v>279</v>
      </c>
      <c r="JH52" s="36">
        <v>280</v>
      </c>
      <c r="JI52" s="36">
        <v>144</v>
      </c>
      <c r="JJ52" s="36">
        <v>96</v>
      </c>
      <c r="JK52" s="36">
        <v>287</v>
      </c>
      <c r="JL52" s="36">
        <v>393</v>
      </c>
      <c r="JM52" s="130">
        <v>272</v>
      </c>
      <c r="JN52" s="122">
        <v>330</v>
      </c>
      <c r="JO52" s="133">
        <v>256</v>
      </c>
      <c r="JP52" s="133">
        <v>104</v>
      </c>
      <c r="JQ52" s="16">
        <f t="shared" si="101"/>
        <v>2695</v>
      </c>
      <c r="JR52" s="133">
        <v>198</v>
      </c>
      <c r="JS52" s="133">
        <v>68</v>
      </c>
      <c r="JT52" s="133">
        <v>266</v>
      </c>
      <c r="JU52" s="36">
        <v>302</v>
      </c>
      <c r="JV52" s="36">
        <v>104</v>
      </c>
      <c r="JW52" s="36">
        <v>251</v>
      </c>
      <c r="JX52" s="36">
        <v>305</v>
      </c>
      <c r="JY52" s="36">
        <v>439</v>
      </c>
      <c r="JZ52" s="130">
        <v>207</v>
      </c>
      <c r="KA52" s="122">
        <v>198</v>
      </c>
      <c r="KB52" s="133">
        <v>177</v>
      </c>
      <c r="KC52" s="133">
        <v>180</v>
      </c>
      <c r="KD52" s="16">
        <f t="shared" si="103"/>
        <v>2375</v>
      </c>
      <c r="KE52" s="133">
        <v>257</v>
      </c>
      <c r="KF52" s="133">
        <v>137</v>
      </c>
      <c r="KG52" s="133">
        <v>314</v>
      </c>
      <c r="KH52" s="133">
        <v>297</v>
      </c>
      <c r="KI52" s="133">
        <v>92</v>
      </c>
      <c r="KJ52" s="133">
        <v>349</v>
      </c>
      <c r="KK52" s="133">
        <v>340</v>
      </c>
      <c r="KL52" s="133">
        <v>589</v>
      </c>
      <c r="KM52" s="130"/>
      <c r="KN52" s="122"/>
      <c r="KO52" s="133"/>
      <c r="KP52" s="133"/>
    </row>
    <row r="53" spans="1:302">
      <c r="A53" s="15" t="s">
        <v>339</v>
      </c>
      <c r="B53" s="39" t="s">
        <v>340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63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65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67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69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7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29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9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53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54"/>
        <v>1243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30">
        <v>111</v>
      </c>
      <c r="JA53" s="122">
        <v>118</v>
      </c>
      <c r="JB53" s="133">
        <v>133</v>
      </c>
      <c r="JC53" s="133">
        <v>100</v>
      </c>
      <c r="JD53" s="16">
        <f t="shared" si="109"/>
        <v>1416</v>
      </c>
      <c r="JE53" s="133">
        <v>86</v>
      </c>
      <c r="JF53" s="133">
        <v>121</v>
      </c>
      <c r="JG53" s="36">
        <v>160</v>
      </c>
      <c r="JH53" s="36">
        <v>102</v>
      </c>
      <c r="JI53" s="36">
        <v>117</v>
      </c>
      <c r="JJ53" s="36">
        <v>124</v>
      </c>
      <c r="JK53" s="36">
        <v>111</v>
      </c>
      <c r="JL53" s="36">
        <v>113</v>
      </c>
      <c r="JM53" s="130">
        <v>132</v>
      </c>
      <c r="JN53" s="122">
        <v>134</v>
      </c>
      <c r="JO53" s="133">
        <v>126</v>
      </c>
      <c r="JP53" s="133">
        <v>90</v>
      </c>
      <c r="JQ53" s="16">
        <f t="shared" si="101"/>
        <v>1553</v>
      </c>
      <c r="JR53" s="133">
        <v>108</v>
      </c>
      <c r="JS53" s="133">
        <v>89</v>
      </c>
      <c r="JT53" s="133">
        <v>150</v>
      </c>
      <c r="JU53" s="36">
        <v>146</v>
      </c>
      <c r="JV53" s="36">
        <v>95</v>
      </c>
      <c r="JW53" s="36">
        <v>138</v>
      </c>
      <c r="JX53" s="36">
        <v>159</v>
      </c>
      <c r="JY53" s="36">
        <v>101</v>
      </c>
      <c r="JZ53" s="130">
        <v>186</v>
      </c>
      <c r="KA53" s="122">
        <v>146</v>
      </c>
      <c r="KB53" s="133">
        <v>106</v>
      </c>
      <c r="KC53" s="133">
        <v>129</v>
      </c>
      <c r="KD53" s="16">
        <f t="shared" si="103"/>
        <v>1089</v>
      </c>
      <c r="KE53" s="133">
        <v>124</v>
      </c>
      <c r="KF53" s="133">
        <v>111</v>
      </c>
      <c r="KG53" s="133">
        <v>132</v>
      </c>
      <c r="KH53" s="133">
        <v>130</v>
      </c>
      <c r="KI53" s="133">
        <v>105</v>
      </c>
      <c r="KJ53" s="133">
        <v>159</v>
      </c>
      <c r="KK53" s="133">
        <v>169</v>
      </c>
      <c r="KL53" s="133">
        <v>159</v>
      </c>
      <c r="KM53" s="130"/>
      <c r="KN53" s="122"/>
      <c r="KO53" s="133"/>
      <c r="KP53" s="133"/>
    </row>
    <row r="54" spans="1:302">
      <c r="A54" s="15" t="s">
        <v>341</v>
      </c>
      <c r="B54" s="39" t="s">
        <v>342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63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65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67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69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7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29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9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53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54"/>
        <v>26541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30">
        <v>2602</v>
      </c>
      <c r="JA54" s="122">
        <v>2378</v>
      </c>
      <c r="JB54" s="133">
        <v>1946</v>
      </c>
      <c r="JC54" s="133">
        <v>1688</v>
      </c>
      <c r="JD54" s="16">
        <f t="shared" si="109"/>
        <v>27272</v>
      </c>
      <c r="JE54" s="133">
        <v>1749</v>
      </c>
      <c r="JF54" s="133">
        <v>1703</v>
      </c>
      <c r="JG54" s="36">
        <v>2138</v>
      </c>
      <c r="JH54" s="36">
        <v>2250</v>
      </c>
      <c r="JI54" s="36">
        <v>2125</v>
      </c>
      <c r="JJ54" s="36">
        <v>2265</v>
      </c>
      <c r="JK54" s="36">
        <v>2418</v>
      </c>
      <c r="JL54" s="36">
        <v>2889</v>
      </c>
      <c r="JM54" s="130">
        <v>2636</v>
      </c>
      <c r="JN54" s="122">
        <v>2484</v>
      </c>
      <c r="JO54" s="133">
        <v>2391</v>
      </c>
      <c r="JP54" s="133">
        <v>2224</v>
      </c>
      <c r="JQ54" s="16">
        <f t="shared" si="101"/>
        <v>29558</v>
      </c>
      <c r="JR54" s="133">
        <v>1934</v>
      </c>
      <c r="JS54" s="133">
        <v>1896</v>
      </c>
      <c r="JT54" s="133">
        <v>2464</v>
      </c>
      <c r="JU54" s="36">
        <v>3329</v>
      </c>
      <c r="JV54" s="36">
        <v>2551</v>
      </c>
      <c r="JW54" s="36">
        <v>2499</v>
      </c>
      <c r="JX54" s="36">
        <v>2683</v>
      </c>
      <c r="JY54" s="36">
        <v>3197</v>
      </c>
      <c r="JZ54" s="130">
        <v>2346</v>
      </c>
      <c r="KA54" s="122">
        <v>2593</v>
      </c>
      <c r="KB54" s="133">
        <v>2158</v>
      </c>
      <c r="KC54" s="133">
        <v>1908</v>
      </c>
      <c r="KD54" s="16">
        <f t="shared" si="103"/>
        <v>20212</v>
      </c>
      <c r="KE54" s="133">
        <v>1785</v>
      </c>
      <c r="KF54" s="133">
        <v>1765</v>
      </c>
      <c r="KG54" s="133">
        <v>2532</v>
      </c>
      <c r="KH54" s="133">
        <v>2826</v>
      </c>
      <c r="KI54" s="133">
        <v>2492</v>
      </c>
      <c r="KJ54" s="133">
        <v>2835</v>
      </c>
      <c r="KK54" s="133">
        <v>2962</v>
      </c>
      <c r="KL54" s="133">
        <v>3015</v>
      </c>
      <c r="KM54" s="130"/>
      <c r="KN54" s="122"/>
      <c r="KO54" s="133"/>
      <c r="KP54" s="133"/>
    </row>
    <row r="55" spans="1:302">
      <c r="A55" s="15" t="s">
        <v>343</v>
      </c>
      <c r="B55" s="39" t="s">
        <v>344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63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65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67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69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7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29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9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53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54"/>
        <v>863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30">
        <v>71</v>
      </c>
      <c r="JA55" s="122">
        <v>78</v>
      </c>
      <c r="JB55" s="133">
        <v>46</v>
      </c>
      <c r="JC55" s="133">
        <v>72</v>
      </c>
      <c r="JD55" s="16">
        <f t="shared" si="109"/>
        <v>791</v>
      </c>
      <c r="JE55" s="133">
        <v>66</v>
      </c>
      <c r="JF55" s="133">
        <v>40</v>
      </c>
      <c r="JG55" s="36">
        <v>105</v>
      </c>
      <c r="JH55" s="36">
        <v>75</v>
      </c>
      <c r="JI55" s="36">
        <v>64</v>
      </c>
      <c r="JJ55" s="36">
        <v>46</v>
      </c>
      <c r="JK55" s="36">
        <v>74</v>
      </c>
      <c r="JL55" s="36">
        <v>70</v>
      </c>
      <c r="JM55" s="130">
        <v>61</v>
      </c>
      <c r="JN55" s="122">
        <v>65</v>
      </c>
      <c r="JO55" s="133">
        <v>69</v>
      </c>
      <c r="JP55" s="133">
        <v>56</v>
      </c>
      <c r="JQ55" s="16">
        <f t="shared" si="101"/>
        <v>1138</v>
      </c>
      <c r="JR55" s="133">
        <v>57</v>
      </c>
      <c r="JS55" s="133">
        <v>56</v>
      </c>
      <c r="JT55" s="133">
        <v>60</v>
      </c>
      <c r="JU55" s="36">
        <v>135</v>
      </c>
      <c r="JV55" s="36">
        <v>476</v>
      </c>
      <c r="JW55" s="36">
        <v>42</v>
      </c>
      <c r="JX55" s="36">
        <v>53</v>
      </c>
      <c r="JY55" s="36">
        <v>53</v>
      </c>
      <c r="JZ55" s="130">
        <v>58</v>
      </c>
      <c r="KA55" s="122">
        <v>55</v>
      </c>
      <c r="KB55" s="133">
        <v>48</v>
      </c>
      <c r="KC55" s="133">
        <v>45</v>
      </c>
      <c r="KD55" s="16">
        <f t="shared" si="103"/>
        <v>458</v>
      </c>
      <c r="KE55" s="133">
        <v>42</v>
      </c>
      <c r="KF55" s="133">
        <v>53</v>
      </c>
      <c r="KG55" s="133">
        <v>59</v>
      </c>
      <c r="KH55" s="133">
        <v>68</v>
      </c>
      <c r="KI55" s="133">
        <v>29</v>
      </c>
      <c r="KJ55" s="133">
        <v>72</v>
      </c>
      <c r="KK55" s="133">
        <v>64</v>
      </c>
      <c r="KL55" s="133">
        <v>71</v>
      </c>
      <c r="KM55" s="130"/>
      <c r="KN55" s="122"/>
      <c r="KO55" s="133"/>
      <c r="KP55" s="133"/>
    </row>
    <row r="56" spans="1:302">
      <c r="A56" s="15" t="s">
        <v>345</v>
      </c>
      <c r="B56" s="39" t="s">
        <v>346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9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53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30" t="s">
        <v>1092</v>
      </c>
      <c r="JA56" s="122" t="s">
        <v>1092</v>
      </c>
      <c r="JB56" s="133" t="s">
        <v>1092</v>
      </c>
      <c r="JC56" s="133" t="s">
        <v>1092</v>
      </c>
      <c r="JD56" s="16" t="str">
        <f t="shared" si="109"/>
        <v/>
      </c>
      <c r="JE56" s="133" t="s">
        <v>1092</v>
      </c>
      <c r="JF56" s="133" t="s">
        <v>1092</v>
      </c>
      <c r="JG56" s="36" t="s">
        <v>1092</v>
      </c>
      <c r="JH56" s="36" t="s">
        <v>1092</v>
      </c>
      <c r="JI56" s="36" t="s">
        <v>1092</v>
      </c>
      <c r="JJ56" s="36" t="s">
        <v>1092</v>
      </c>
      <c r="JK56" s="36" t="s">
        <v>1092</v>
      </c>
      <c r="JL56" s="36" t="s">
        <v>1092</v>
      </c>
      <c r="JM56" s="130" t="s">
        <v>1092</v>
      </c>
      <c r="JN56" s="122" t="s">
        <v>1092</v>
      </c>
      <c r="JO56" s="133" t="s">
        <v>1092</v>
      </c>
      <c r="JP56" s="133" t="s">
        <v>1092</v>
      </c>
      <c r="JQ56" s="16">
        <f>SUM(JR56:KC56)</f>
        <v>0</v>
      </c>
      <c r="JR56" s="133" t="s">
        <v>1092</v>
      </c>
      <c r="JS56" s="133" t="s">
        <v>1092</v>
      </c>
      <c r="JT56" s="133" t="s">
        <v>1092</v>
      </c>
      <c r="JU56" s="36" t="s">
        <v>1092</v>
      </c>
      <c r="JV56" s="36" t="s">
        <v>1092</v>
      </c>
      <c r="JW56" s="36" t="s">
        <v>1092</v>
      </c>
      <c r="JX56" s="36" t="s">
        <v>1092</v>
      </c>
      <c r="JY56" s="36" t="s">
        <v>1092</v>
      </c>
      <c r="JZ56" s="130" t="s">
        <v>1092</v>
      </c>
      <c r="KA56" s="122" t="s">
        <v>1092</v>
      </c>
      <c r="KB56" s="133" t="s">
        <v>1092</v>
      </c>
      <c r="KC56" s="133" t="s">
        <v>1092</v>
      </c>
      <c r="KD56" s="16">
        <f>SUM(KE56:KP56)</f>
        <v>0</v>
      </c>
      <c r="KE56" s="133" t="s">
        <v>1092</v>
      </c>
      <c r="KF56" s="133" t="s">
        <v>1092</v>
      </c>
      <c r="KG56" s="133" t="s">
        <v>1092</v>
      </c>
      <c r="KH56" s="133" t="s">
        <v>1092</v>
      </c>
      <c r="KI56" s="133" t="s">
        <v>1092</v>
      </c>
      <c r="KJ56" s="133" t="s">
        <v>1092</v>
      </c>
      <c r="KK56" s="133" t="s">
        <v>1092</v>
      </c>
      <c r="KL56" s="133" t="s">
        <v>1092</v>
      </c>
      <c r="KM56" s="130"/>
      <c r="KN56" s="122"/>
      <c r="KO56" s="133"/>
      <c r="KP56" s="133"/>
    </row>
    <row r="57" spans="1:302">
      <c r="A57" s="15" t="s">
        <v>347</v>
      </c>
      <c r="B57" s="39" t="s">
        <v>348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63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65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67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69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7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29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9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53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54"/>
        <v>1339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30">
        <v>128</v>
      </c>
      <c r="JA57" s="122">
        <v>120</v>
      </c>
      <c r="JB57" s="133">
        <v>86</v>
      </c>
      <c r="JC57" s="133">
        <v>107</v>
      </c>
      <c r="JD57" s="16">
        <f t="shared" si="109"/>
        <v>1312</v>
      </c>
      <c r="JE57" s="133">
        <v>88</v>
      </c>
      <c r="JF57" s="133">
        <v>49</v>
      </c>
      <c r="JG57" s="36">
        <v>113</v>
      </c>
      <c r="JH57" s="36">
        <v>311</v>
      </c>
      <c r="JI57" s="36">
        <v>80</v>
      </c>
      <c r="JJ57" s="36">
        <v>54</v>
      </c>
      <c r="JK57" s="36">
        <v>144</v>
      </c>
      <c r="JL57" s="36">
        <v>139</v>
      </c>
      <c r="JM57" s="130">
        <v>125</v>
      </c>
      <c r="JN57" s="122">
        <v>71</v>
      </c>
      <c r="JO57" s="133">
        <v>85</v>
      </c>
      <c r="JP57" s="133">
        <v>53</v>
      </c>
      <c r="JQ57" s="16">
        <f t="shared" ref="JQ57:JQ68" si="110">SUM(JR57:KC57)</f>
        <v>1855</v>
      </c>
      <c r="JR57" s="133">
        <v>147</v>
      </c>
      <c r="JS57" s="133">
        <v>56</v>
      </c>
      <c r="JT57" s="133">
        <v>108</v>
      </c>
      <c r="JU57" s="36">
        <v>205</v>
      </c>
      <c r="JV57" s="36">
        <v>48</v>
      </c>
      <c r="JW57" s="36">
        <v>141</v>
      </c>
      <c r="JX57" s="36">
        <v>285</v>
      </c>
      <c r="JY57" s="36">
        <v>394</v>
      </c>
      <c r="JZ57" s="130">
        <v>61</v>
      </c>
      <c r="KA57" s="122">
        <v>154</v>
      </c>
      <c r="KB57" s="133">
        <v>68</v>
      </c>
      <c r="KC57" s="133">
        <v>188</v>
      </c>
      <c r="KD57" s="16">
        <f t="shared" ref="KD57:KD68" si="111">SUM(KE57:KP57)</f>
        <v>1570</v>
      </c>
      <c r="KE57" s="133">
        <v>146</v>
      </c>
      <c r="KF57" s="133">
        <v>43</v>
      </c>
      <c r="KG57" s="133">
        <v>157</v>
      </c>
      <c r="KH57" s="133">
        <v>265</v>
      </c>
      <c r="KI57" s="133">
        <v>47</v>
      </c>
      <c r="KJ57" s="133">
        <v>163</v>
      </c>
      <c r="KK57" s="133">
        <v>358</v>
      </c>
      <c r="KL57" s="133">
        <v>391</v>
      </c>
      <c r="KM57" s="130"/>
      <c r="KN57" s="122"/>
      <c r="KO57" s="133"/>
      <c r="KP57" s="133"/>
    </row>
    <row r="58" spans="1:302">
      <c r="A58" s="15" t="s">
        <v>349</v>
      </c>
      <c r="B58" s="39" t="s">
        <v>350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63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65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67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69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7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29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9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53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54"/>
        <v>10690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30">
        <v>861</v>
      </c>
      <c r="JA58" s="122">
        <v>632</v>
      </c>
      <c r="JB58" s="133">
        <v>898</v>
      </c>
      <c r="JC58" s="133">
        <v>1077</v>
      </c>
      <c r="JD58" s="16">
        <f t="shared" si="109"/>
        <v>10990</v>
      </c>
      <c r="JE58" s="133">
        <v>548</v>
      </c>
      <c r="JF58" s="133">
        <v>567</v>
      </c>
      <c r="JG58" s="36">
        <v>1698</v>
      </c>
      <c r="JH58" s="36">
        <v>922</v>
      </c>
      <c r="JI58" s="36">
        <v>600</v>
      </c>
      <c r="JJ58" s="36">
        <v>697</v>
      </c>
      <c r="JK58" s="36">
        <v>1604</v>
      </c>
      <c r="JL58" s="36">
        <v>1175</v>
      </c>
      <c r="JM58" s="130">
        <v>618</v>
      </c>
      <c r="JN58" s="122">
        <v>734</v>
      </c>
      <c r="JO58" s="133">
        <v>718</v>
      </c>
      <c r="JP58" s="133">
        <v>1109</v>
      </c>
      <c r="JQ58" s="16">
        <f t="shared" si="110"/>
        <v>11427</v>
      </c>
      <c r="JR58" s="133">
        <v>599</v>
      </c>
      <c r="JS58" s="133">
        <v>511</v>
      </c>
      <c r="JT58" s="133">
        <v>1826</v>
      </c>
      <c r="JU58" s="36">
        <v>886</v>
      </c>
      <c r="JV58" s="36">
        <v>452</v>
      </c>
      <c r="JW58" s="36">
        <v>642</v>
      </c>
      <c r="JX58" s="36">
        <v>1375</v>
      </c>
      <c r="JY58" s="36">
        <v>1245</v>
      </c>
      <c r="JZ58" s="130">
        <v>704</v>
      </c>
      <c r="KA58" s="122">
        <v>1003</v>
      </c>
      <c r="KB58" s="133">
        <v>986</v>
      </c>
      <c r="KC58" s="133">
        <v>1198</v>
      </c>
      <c r="KD58" s="16">
        <f t="shared" si="111"/>
        <v>8987</v>
      </c>
      <c r="KE58" s="133">
        <v>769</v>
      </c>
      <c r="KF58" s="133">
        <v>668</v>
      </c>
      <c r="KG58" s="133">
        <v>1732</v>
      </c>
      <c r="KH58" s="133">
        <v>1476</v>
      </c>
      <c r="KI58" s="133">
        <v>352</v>
      </c>
      <c r="KJ58" s="133">
        <v>1014</v>
      </c>
      <c r="KK58" s="133">
        <v>1525</v>
      </c>
      <c r="KL58" s="133">
        <v>1451</v>
      </c>
      <c r="KM58" s="130"/>
      <c r="KN58" s="122"/>
      <c r="KO58" s="133"/>
      <c r="KP58" s="133"/>
    </row>
    <row r="59" spans="1:302">
      <c r="A59" s="15" t="s">
        <v>351</v>
      </c>
      <c r="B59" s="39" t="s">
        <v>352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63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65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67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69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7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29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9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53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54"/>
        <v>1203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30">
        <v>98</v>
      </c>
      <c r="JA59" s="122">
        <v>150</v>
      </c>
      <c r="JB59" s="133">
        <v>86</v>
      </c>
      <c r="JC59" s="133">
        <v>66</v>
      </c>
      <c r="JD59" s="16">
        <f t="shared" si="109"/>
        <v>1137</v>
      </c>
      <c r="JE59" s="133">
        <v>52</v>
      </c>
      <c r="JF59" s="133">
        <v>64</v>
      </c>
      <c r="JG59" s="36">
        <v>109</v>
      </c>
      <c r="JH59" s="36">
        <v>90</v>
      </c>
      <c r="JI59" s="36">
        <v>82</v>
      </c>
      <c r="JJ59" s="36">
        <v>69</v>
      </c>
      <c r="JK59" s="36">
        <v>204</v>
      </c>
      <c r="JL59" s="36">
        <v>97</v>
      </c>
      <c r="JM59" s="130">
        <v>123</v>
      </c>
      <c r="JN59" s="122">
        <v>82</v>
      </c>
      <c r="JO59" s="133">
        <v>76</v>
      </c>
      <c r="JP59" s="133">
        <v>89</v>
      </c>
      <c r="JQ59" s="16">
        <f t="shared" si="110"/>
        <v>1085</v>
      </c>
      <c r="JR59" s="133">
        <v>83</v>
      </c>
      <c r="JS59" s="133">
        <v>52</v>
      </c>
      <c r="JT59" s="133">
        <v>92</v>
      </c>
      <c r="JU59" s="36">
        <v>125</v>
      </c>
      <c r="JV59" s="36">
        <v>59</v>
      </c>
      <c r="JW59" s="36">
        <v>77</v>
      </c>
      <c r="JX59" s="36">
        <v>136</v>
      </c>
      <c r="JY59" s="36">
        <v>136</v>
      </c>
      <c r="JZ59" s="130">
        <v>112</v>
      </c>
      <c r="KA59" s="122">
        <v>95</v>
      </c>
      <c r="KB59" s="133">
        <v>59</v>
      </c>
      <c r="KC59" s="133">
        <v>59</v>
      </c>
      <c r="KD59" s="16">
        <f t="shared" si="111"/>
        <v>879</v>
      </c>
      <c r="KE59" s="133">
        <v>43</v>
      </c>
      <c r="KF59" s="133">
        <v>46</v>
      </c>
      <c r="KG59" s="133">
        <v>72</v>
      </c>
      <c r="KH59" s="133">
        <v>145</v>
      </c>
      <c r="KI59" s="133">
        <v>61</v>
      </c>
      <c r="KJ59" s="133">
        <v>185</v>
      </c>
      <c r="KK59" s="133">
        <v>189</v>
      </c>
      <c r="KL59" s="133">
        <v>138</v>
      </c>
      <c r="KM59" s="130"/>
      <c r="KN59" s="122"/>
      <c r="KO59" s="133"/>
      <c r="KP59" s="133"/>
    </row>
    <row r="60" spans="1:302">
      <c r="A60" s="15" t="s">
        <v>353</v>
      </c>
      <c r="B60" s="39" t="s">
        <v>354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63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65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67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69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7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29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9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53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54"/>
        <v>2111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30">
        <v>183</v>
      </c>
      <c r="JA60" s="122">
        <v>181</v>
      </c>
      <c r="JB60" s="133">
        <v>169</v>
      </c>
      <c r="JC60" s="133">
        <v>128</v>
      </c>
      <c r="JD60" s="16">
        <f t="shared" si="109"/>
        <v>2447</v>
      </c>
      <c r="JE60" s="133">
        <v>118</v>
      </c>
      <c r="JF60" s="133">
        <v>176</v>
      </c>
      <c r="JG60" s="36">
        <v>203</v>
      </c>
      <c r="JH60" s="36">
        <v>211</v>
      </c>
      <c r="JI60" s="36">
        <v>168</v>
      </c>
      <c r="JJ60" s="36">
        <v>108</v>
      </c>
      <c r="JK60" s="36">
        <v>216</v>
      </c>
      <c r="JL60" s="36">
        <v>305</v>
      </c>
      <c r="JM60" s="130">
        <v>195</v>
      </c>
      <c r="JN60" s="122">
        <v>283</v>
      </c>
      <c r="JO60" s="133">
        <v>213</v>
      </c>
      <c r="JP60" s="133">
        <v>251</v>
      </c>
      <c r="JQ60" s="16">
        <f t="shared" si="110"/>
        <v>2811</v>
      </c>
      <c r="JR60" s="133">
        <v>228</v>
      </c>
      <c r="JS60" s="133">
        <v>208</v>
      </c>
      <c r="JT60" s="133">
        <v>270</v>
      </c>
      <c r="JU60" s="36">
        <v>241</v>
      </c>
      <c r="JV60" s="36">
        <v>241</v>
      </c>
      <c r="JW60" s="36">
        <v>215</v>
      </c>
      <c r="JX60" s="36">
        <v>241</v>
      </c>
      <c r="JY60" s="36">
        <v>227</v>
      </c>
      <c r="JZ60" s="130">
        <v>268</v>
      </c>
      <c r="KA60" s="122">
        <v>291</v>
      </c>
      <c r="KB60" s="133">
        <v>224</v>
      </c>
      <c r="KC60" s="133">
        <v>157</v>
      </c>
      <c r="KD60" s="16">
        <f t="shared" si="111"/>
        <v>1777</v>
      </c>
      <c r="KE60" s="133">
        <v>126</v>
      </c>
      <c r="KF60" s="133">
        <v>194</v>
      </c>
      <c r="KG60" s="133">
        <v>286</v>
      </c>
      <c r="KH60" s="133">
        <v>270</v>
      </c>
      <c r="KI60" s="133">
        <v>127</v>
      </c>
      <c r="KJ60" s="133">
        <v>274</v>
      </c>
      <c r="KK60" s="133">
        <v>299</v>
      </c>
      <c r="KL60" s="133">
        <v>201</v>
      </c>
      <c r="KM60" s="130"/>
      <c r="KN60" s="122"/>
      <c r="KO60" s="133"/>
      <c r="KP60" s="133"/>
    </row>
    <row r="61" spans="1:302">
      <c r="A61" s="15" t="s">
        <v>355</v>
      </c>
      <c r="B61" s="39" t="s">
        <v>356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63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65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67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69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7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29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9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53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54"/>
        <v>486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30">
        <v>65</v>
      </c>
      <c r="JA61" s="122">
        <v>48</v>
      </c>
      <c r="JB61" s="133">
        <v>38</v>
      </c>
      <c r="JC61" s="133">
        <v>31</v>
      </c>
      <c r="JD61" s="16">
        <f t="shared" si="109"/>
        <v>558</v>
      </c>
      <c r="JE61" s="133">
        <v>37</v>
      </c>
      <c r="JF61" s="133">
        <v>26</v>
      </c>
      <c r="JG61" s="36">
        <v>65</v>
      </c>
      <c r="JH61" s="36">
        <v>74</v>
      </c>
      <c r="JI61" s="36">
        <v>51</v>
      </c>
      <c r="JJ61" s="36">
        <v>27</v>
      </c>
      <c r="JK61" s="36">
        <v>45</v>
      </c>
      <c r="JL61" s="36">
        <v>71</v>
      </c>
      <c r="JM61" s="130">
        <v>36</v>
      </c>
      <c r="JN61" s="122">
        <v>39</v>
      </c>
      <c r="JO61" s="133">
        <v>45</v>
      </c>
      <c r="JP61" s="133">
        <v>42</v>
      </c>
      <c r="JQ61" s="16">
        <f t="shared" si="110"/>
        <v>764</v>
      </c>
      <c r="JR61" s="133">
        <v>46</v>
      </c>
      <c r="JS61" s="133">
        <v>28</v>
      </c>
      <c r="JT61" s="133">
        <v>45</v>
      </c>
      <c r="JU61" s="36">
        <v>86</v>
      </c>
      <c r="JV61" s="36">
        <v>49</v>
      </c>
      <c r="JW61" s="36">
        <v>98</v>
      </c>
      <c r="JX61" s="36">
        <v>72</v>
      </c>
      <c r="JY61" s="36">
        <v>96</v>
      </c>
      <c r="JZ61" s="130">
        <v>61</v>
      </c>
      <c r="KA61" s="122">
        <v>69</v>
      </c>
      <c r="KB61" s="133">
        <v>64</v>
      </c>
      <c r="KC61" s="133">
        <v>50</v>
      </c>
      <c r="KD61" s="16">
        <f t="shared" si="111"/>
        <v>537</v>
      </c>
      <c r="KE61" s="133">
        <v>43</v>
      </c>
      <c r="KF61" s="133">
        <v>42</v>
      </c>
      <c r="KG61" s="133">
        <v>53</v>
      </c>
      <c r="KH61" s="133">
        <v>72</v>
      </c>
      <c r="KI61" s="133">
        <v>36</v>
      </c>
      <c r="KJ61" s="133">
        <v>92</v>
      </c>
      <c r="KK61" s="133">
        <v>86</v>
      </c>
      <c r="KL61" s="133">
        <v>113</v>
      </c>
      <c r="KM61" s="130"/>
      <c r="KN61" s="122"/>
      <c r="KO61" s="133"/>
      <c r="KP61" s="133"/>
    </row>
    <row r="62" spans="1:302">
      <c r="A62" s="15" t="s">
        <v>357</v>
      </c>
      <c r="B62" s="39" t="s">
        <v>358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63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65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67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69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7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29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9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53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54"/>
        <v>792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30">
        <v>69</v>
      </c>
      <c r="JA62" s="122">
        <v>96</v>
      </c>
      <c r="JB62" s="133">
        <v>69</v>
      </c>
      <c r="JC62" s="133">
        <v>79</v>
      </c>
      <c r="JD62" s="16">
        <f t="shared" si="109"/>
        <v>858</v>
      </c>
      <c r="JE62" s="133">
        <v>68</v>
      </c>
      <c r="JF62" s="133">
        <v>67</v>
      </c>
      <c r="JG62" s="36">
        <v>82</v>
      </c>
      <c r="JH62" s="36">
        <v>74</v>
      </c>
      <c r="JI62" s="36">
        <v>70</v>
      </c>
      <c r="JJ62" s="36">
        <v>83</v>
      </c>
      <c r="JK62" s="36">
        <v>70</v>
      </c>
      <c r="JL62" s="36">
        <v>66</v>
      </c>
      <c r="JM62" s="130">
        <v>72</v>
      </c>
      <c r="JN62" s="122">
        <v>67</v>
      </c>
      <c r="JO62" s="133">
        <v>76</v>
      </c>
      <c r="JP62" s="133">
        <v>63</v>
      </c>
      <c r="JQ62" s="16">
        <f t="shared" si="110"/>
        <v>889</v>
      </c>
      <c r="JR62" s="133">
        <v>76</v>
      </c>
      <c r="JS62" s="133">
        <v>60</v>
      </c>
      <c r="JT62" s="133">
        <v>68</v>
      </c>
      <c r="JU62" s="36">
        <v>102</v>
      </c>
      <c r="JV62" s="36">
        <v>78</v>
      </c>
      <c r="JW62" s="36">
        <v>57</v>
      </c>
      <c r="JX62" s="36">
        <v>69</v>
      </c>
      <c r="JY62" s="36">
        <v>102</v>
      </c>
      <c r="JZ62" s="130">
        <v>83</v>
      </c>
      <c r="KA62" s="122">
        <v>76</v>
      </c>
      <c r="KB62" s="133">
        <v>73</v>
      </c>
      <c r="KC62" s="133">
        <v>45</v>
      </c>
      <c r="KD62" s="16">
        <f t="shared" si="111"/>
        <v>631</v>
      </c>
      <c r="KE62" s="133">
        <v>46</v>
      </c>
      <c r="KF62" s="133">
        <v>50</v>
      </c>
      <c r="KG62" s="133">
        <v>76</v>
      </c>
      <c r="KH62" s="133">
        <v>106</v>
      </c>
      <c r="KI62" s="133">
        <v>95</v>
      </c>
      <c r="KJ62" s="133">
        <v>76</v>
      </c>
      <c r="KK62" s="133">
        <v>90</v>
      </c>
      <c r="KL62" s="133">
        <v>92</v>
      </c>
      <c r="KM62" s="130"/>
      <c r="KN62" s="122"/>
      <c r="KO62" s="133"/>
      <c r="KP62" s="133"/>
    </row>
    <row r="63" spans="1:302">
      <c r="A63" s="15" t="s">
        <v>359</v>
      </c>
      <c r="B63" s="39" t="s">
        <v>360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63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65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67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69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7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29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9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53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54"/>
        <v>293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30">
        <v>55</v>
      </c>
      <c r="JA63" s="122">
        <v>30</v>
      </c>
      <c r="JB63" s="133">
        <v>23</v>
      </c>
      <c r="JC63" s="133">
        <v>14</v>
      </c>
      <c r="JD63" s="16">
        <f t="shared" si="109"/>
        <v>315</v>
      </c>
      <c r="JE63" s="133">
        <v>20</v>
      </c>
      <c r="JF63" s="133">
        <v>22</v>
      </c>
      <c r="JG63" s="36">
        <v>28</v>
      </c>
      <c r="JH63" s="36">
        <v>12</v>
      </c>
      <c r="JI63" s="36">
        <v>19</v>
      </c>
      <c r="JJ63" s="36">
        <v>20</v>
      </c>
      <c r="JK63" s="36">
        <v>25</v>
      </c>
      <c r="JL63" s="36">
        <v>25</v>
      </c>
      <c r="JM63" s="130">
        <v>62</v>
      </c>
      <c r="JN63" s="122">
        <v>36</v>
      </c>
      <c r="JO63" s="133">
        <v>35</v>
      </c>
      <c r="JP63" s="133">
        <v>11</v>
      </c>
      <c r="JQ63" s="16">
        <f t="shared" si="110"/>
        <v>329</v>
      </c>
      <c r="JR63" s="133">
        <v>17</v>
      </c>
      <c r="JS63" s="133">
        <v>17</v>
      </c>
      <c r="JT63" s="133">
        <v>29</v>
      </c>
      <c r="JU63" s="36">
        <v>21</v>
      </c>
      <c r="JV63" s="36">
        <v>13</v>
      </c>
      <c r="JW63" s="36">
        <v>30</v>
      </c>
      <c r="JX63" s="36">
        <v>47</v>
      </c>
      <c r="JY63" s="36">
        <v>35</v>
      </c>
      <c r="JZ63" s="130">
        <v>38</v>
      </c>
      <c r="KA63" s="122">
        <v>27</v>
      </c>
      <c r="KB63" s="133">
        <v>40</v>
      </c>
      <c r="KC63" s="133">
        <v>15</v>
      </c>
      <c r="KD63" s="16">
        <f t="shared" si="111"/>
        <v>274</v>
      </c>
      <c r="KE63" s="133">
        <v>28</v>
      </c>
      <c r="KF63" s="133">
        <v>15</v>
      </c>
      <c r="KG63" s="133">
        <v>66</v>
      </c>
      <c r="KH63" s="133">
        <v>32</v>
      </c>
      <c r="KI63" s="133">
        <v>12</v>
      </c>
      <c r="KJ63" s="133">
        <v>24</v>
      </c>
      <c r="KK63" s="133">
        <v>51</v>
      </c>
      <c r="KL63" s="133">
        <v>46</v>
      </c>
      <c r="KM63" s="130"/>
      <c r="KN63" s="122"/>
      <c r="KO63" s="133"/>
      <c r="KP63" s="133"/>
    </row>
    <row r="64" spans="1:302">
      <c r="A64" s="15" t="s">
        <v>361</v>
      </c>
      <c r="B64" s="39" t="s">
        <v>362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63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65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67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69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7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29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9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53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54"/>
        <v>67314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30">
        <v>5987</v>
      </c>
      <c r="JA64" s="122">
        <v>5671</v>
      </c>
      <c r="JB64" s="133">
        <v>5830</v>
      </c>
      <c r="JC64" s="133">
        <v>4313</v>
      </c>
      <c r="JD64" s="16">
        <f t="shared" si="109"/>
        <v>75928</v>
      </c>
      <c r="JE64" s="133">
        <v>5400</v>
      </c>
      <c r="JF64" s="133">
        <v>5550</v>
      </c>
      <c r="JG64" s="36">
        <v>6009</v>
      </c>
      <c r="JH64" s="36">
        <v>5637</v>
      </c>
      <c r="JI64" s="36">
        <v>6433</v>
      </c>
      <c r="JJ64" s="36">
        <v>6491</v>
      </c>
      <c r="JK64" s="36">
        <v>6950</v>
      </c>
      <c r="JL64" s="36">
        <v>7099</v>
      </c>
      <c r="JM64" s="130">
        <v>7353</v>
      </c>
      <c r="JN64" s="122">
        <v>7102</v>
      </c>
      <c r="JO64" s="133">
        <v>6598</v>
      </c>
      <c r="JP64" s="133">
        <v>5306</v>
      </c>
      <c r="JQ64" s="16">
        <f t="shared" si="110"/>
        <v>82984</v>
      </c>
      <c r="JR64" s="133">
        <v>5431</v>
      </c>
      <c r="JS64" s="133">
        <v>5585</v>
      </c>
      <c r="JT64" s="133">
        <v>7514</v>
      </c>
      <c r="JU64" s="36">
        <v>7143</v>
      </c>
      <c r="JV64" s="36">
        <v>6891</v>
      </c>
      <c r="JW64" s="36">
        <v>6750</v>
      </c>
      <c r="JX64" s="36">
        <v>6997</v>
      </c>
      <c r="JY64" s="36">
        <v>7596</v>
      </c>
      <c r="JZ64" s="130">
        <v>7959</v>
      </c>
      <c r="KA64" s="122">
        <v>8463</v>
      </c>
      <c r="KB64" s="133">
        <v>7142</v>
      </c>
      <c r="KC64" s="133">
        <v>5513</v>
      </c>
      <c r="KD64" s="16">
        <f t="shared" si="111"/>
        <v>58208</v>
      </c>
      <c r="KE64" s="133">
        <v>5754</v>
      </c>
      <c r="KF64" s="133">
        <v>7149</v>
      </c>
      <c r="KG64" s="133">
        <v>8405</v>
      </c>
      <c r="KH64" s="133">
        <v>7378</v>
      </c>
      <c r="KI64" s="133">
        <v>6839</v>
      </c>
      <c r="KJ64" s="133">
        <v>7295</v>
      </c>
      <c r="KK64" s="133">
        <v>7405</v>
      </c>
      <c r="KL64" s="133">
        <v>7983</v>
      </c>
      <c r="KM64" s="130"/>
      <c r="KN64" s="122"/>
      <c r="KO64" s="133"/>
      <c r="KP64" s="133"/>
    </row>
    <row r="65" spans="1:302">
      <c r="A65" s="15" t="s">
        <v>363</v>
      </c>
      <c r="B65" s="39" t="s">
        <v>364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63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65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67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69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7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29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9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53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54"/>
        <v>34068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30">
        <v>2568</v>
      </c>
      <c r="JA65" s="122">
        <v>2957</v>
      </c>
      <c r="JB65" s="133">
        <v>2968</v>
      </c>
      <c r="JC65" s="133">
        <v>2569</v>
      </c>
      <c r="JD65" s="16">
        <f t="shared" si="109"/>
        <v>44487</v>
      </c>
      <c r="JE65" s="133">
        <v>3075</v>
      </c>
      <c r="JF65" s="133">
        <v>3579</v>
      </c>
      <c r="JG65" s="36">
        <v>3882</v>
      </c>
      <c r="JH65" s="36">
        <v>3726</v>
      </c>
      <c r="JI65" s="36">
        <v>3258</v>
      </c>
      <c r="JJ65" s="36">
        <v>3535</v>
      </c>
      <c r="JK65" s="36">
        <v>4081</v>
      </c>
      <c r="JL65" s="36">
        <v>3781</v>
      </c>
      <c r="JM65" s="130">
        <v>3674</v>
      </c>
      <c r="JN65" s="122">
        <v>4376</v>
      </c>
      <c r="JO65" s="133">
        <v>3976</v>
      </c>
      <c r="JP65" s="133">
        <v>3544</v>
      </c>
      <c r="JQ65" s="16">
        <f t="shared" si="110"/>
        <v>52859</v>
      </c>
      <c r="JR65" s="133">
        <v>3942</v>
      </c>
      <c r="JS65" s="133">
        <v>4687</v>
      </c>
      <c r="JT65" s="133">
        <v>5475</v>
      </c>
      <c r="JU65" s="36">
        <v>4797</v>
      </c>
      <c r="JV65" s="36">
        <v>4638</v>
      </c>
      <c r="JW65" s="36">
        <v>4551</v>
      </c>
      <c r="JX65" s="36">
        <v>4444</v>
      </c>
      <c r="JY65" s="36">
        <v>4585</v>
      </c>
      <c r="JZ65" s="130">
        <v>4327</v>
      </c>
      <c r="KA65" s="122">
        <v>4768</v>
      </c>
      <c r="KB65" s="133">
        <v>3538</v>
      </c>
      <c r="KC65" s="133">
        <v>3107</v>
      </c>
      <c r="KD65" s="16">
        <f t="shared" si="111"/>
        <v>36196</v>
      </c>
      <c r="KE65" s="133">
        <v>3574</v>
      </c>
      <c r="KF65" s="133">
        <v>3774</v>
      </c>
      <c r="KG65" s="133">
        <v>4915</v>
      </c>
      <c r="KH65" s="133">
        <v>4618</v>
      </c>
      <c r="KI65" s="133">
        <v>4585</v>
      </c>
      <c r="KJ65" s="133">
        <v>4829</v>
      </c>
      <c r="KK65" s="133">
        <v>4953</v>
      </c>
      <c r="KL65" s="133">
        <v>4948</v>
      </c>
      <c r="KM65" s="130"/>
      <c r="KN65" s="122"/>
      <c r="KO65" s="133"/>
      <c r="KP65" s="133"/>
    </row>
    <row r="66" spans="1:302">
      <c r="A66" s="15" t="s">
        <v>365</v>
      </c>
      <c r="B66" s="39" t="s">
        <v>366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63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65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67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69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7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29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9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53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54"/>
        <v>6105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30">
        <v>610</v>
      </c>
      <c r="JA66" s="122">
        <v>645</v>
      </c>
      <c r="JB66" s="133">
        <v>519</v>
      </c>
      <c r="JC66" s="133">
        <v>432</v>
      </c>
      <c r="JD66" s="16">
        <f t="shared" si="109"/>
        <v>7217</v>
      </c>
      <c r="JE66" s="133">
        <v>422</v>
      </c>
      <c r="JF66" s="133">
        <v>684</v>
      </c>
      <c r="JG66" s="36">
        <v>544</v>
      </c>
      <c r="JH66" s="36">
        <v>581</v>
      </c>
      <c r="JI66" s="36">
        <v>580</v>
      </c>
      <c r="JJ66" s="36">
        <v>574</v>
      </c>
      <c r="JK66" s="36">
        <v>706</v>
      </c>
      <c r="JL66" s="36">
        <v>692</v>
      </c>
      <c r="JM66" s="130">
        <v>725</v>
      </c>
      <c r="JN66" s="122">
        <v>704</v>
      </c>
      <c r="JO66" s="133">
        <v>541</v>
      </c>
      <c r="JP66" s="133">
        <v>464</v>
      </c>
      <c r="JQ66" s="16">
        <f t="shared" si="110"/>
        <v>7305</v>
      </c>
      <c r="JR66" s="133">
        <v>415</v>
      </c>
      <c r="JS66" s="133">
        <v>501</v>
      </c>
      <c r="JT66" s="133">
        <v>746</v>
      </c>
      <c r="JU66" s="36">
        <v>636</v>
      </c>
      <c r="JV66" s="36">
        <v>551</v>
      </c>
      <c r="JW66" s="36">
        <v>624</v>
      </c>
      <c r="JX66" s="36">
        <v>625</v>
      </c>
      <c r="JY66" s="36">
        <v>657</v>
      </c>
      <c r="JZ66" s="130">
        <v>775</v>
      </c>
      <c r="KA66" s="122">
        <v>749</v>
      </c>
      <c r="KB66" s="133">
        <v>583</v>
      </c>
      <c r="KC66" s="133">
        <v>443</v>
      </c>
      <c r="KD66" s="16">
        <f t="shared" si="111"/>
        <v>5032</v>
      </c>
      <c r="KE66" s="133">
        <v>426</v>
      </c>
      <c r="KF66" s="133">
        <v>574</v>
      </c>
      <c r="KG66" s="133">
        <v>628</v>
      </c>
      <c r="KH66" s="133">
        <v>603</v>
      </c>
      <c r="KI66" s="133">
        <v>515</v>
      </c>
      <c r="KJ66" s="133">
        <v>588</v>
      </c>
      <c r="KK66" s="133">
        <v>817</v>
      </c>
      <c r="KL66" s="133">
        <v>881</v>
      </c>
      <c r="KM66" s="130"/>
      <c r="KN66" s="122"/>
      <c r="KO66" s="133"/>
      <c r="KP66" s="133"/>
    </row>
    <row r="67" spans="1:302">
      <c r="A67" s="15" t="s">
        <v>367</v>
      </c>
      <c r="B67" s="39" t="s">
        <v>368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63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65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67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69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7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29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9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53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54"/>
        <v>335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30">
        <v>30</v>
      </c>
      <c r="JA67" s="122">
        <v>24</v>
      </c>
      <c r="JB67" s="133">
        <v>53</v>
      </c>
      <c r="JC67" s="133">
        <v>23</v>
      </c>
      <c r="JD67" s="16">
        <f t="shared" si="109"/>
        <v>225</v>
      </c>
      <c r="JE67" s="133">
        <v>15</v>
      </c>
      <c r="JF67" s="133">
        <v>16</v>
      </c>
      <c r="JG67" s="36">
        <v>20</v>
      </c>
      <c r="JH67" s="36">
        <v>20</v>
      </c>
      <c r="JI67" s="36">
        <v>19</v>
      </c>
      <c r="JJ67" s="36">
        <v>11</v>
      </c>
      <c r="JK67" s="36">
        <v>41</v>
      </c>
      <c r="JL67" s="36">
        <v>26</v>
      </c>
      <c r="JM67" s="130">
        <v>10</v>
      </c>
      <c r="JN67" s="122">
        <v>15</v>
      </c>
      <c r="JO67" s="133">
        <v>11</v>
      </c>
      <c r="JP67" s="133">
        <v>21</v>
      </c>
      <c r="JQ67" s="16">
        <f t="shared" si="110"/>
        <v>376</v>
      </c>
      <c r="JR67" s="133">
        <v>31</v>
      </c>
      <c r="JS67" s="133">
        <v>24</v>
      </c>
      <c r="JT67" s="133">
        <v>30</v>
      </c>
      <c r="JU67" s="36">
        <v>31</v>
      </c>
      <c r="JV67" s="36">
        <v>18</v>
      </c>
      <c r="JW67" s="36">
        <v>30</v>
      </c>
      <c r="JX67" s="36">
        <v>20</v>
      </c>
      <c r="JY67" s="36">
        <v>67</v>
      </c>
      <c r="JZ67" s="130">
        <v>20</v>
      </c>
      <c r="KA67" s="122">
        <v>35</v>
      </c>
      <c r="KB67" s="133">
        <v>31</v>
      </c>
      <c r="KC67" s="133">
        <v>39</v>
      </c>
      <c r="KD67" s="16">
        <f t="shared" si="111"/>
        <v>469</v>
      </c>
      <c r="KE67" s="133">
        <v>16</v>
      </c>
      <c r="KF67" s="133">
        <v>82</v>
      </c>
      <c r="KG67" s="133">
        <v>52</v>
      </c>
      <c r="KH67" s="133">
        <v>43</v>
      </c>
      <c r="KI67" s="133">
        <v>33</v>
      </c>
      <c r="KJ67" s="133">
        <v>53</v>
      </c>
      <c r="KK67" s="133">
        <v>52</v>
      </c>
      <c r="KL67" s="133">
        <v>138</v>
      </c>
      <c r="KM67" s="130"/>
      <c r="KN67" s="122"/>
      <c r="KO67" s="133"/>
      <c r="KP67" s="133"/>
    </row>
    <row r="68" spans="1:302">
      <c r="A68" s="15" t="s">
        <v>369</v>
      </c>
      <c r="B68" s="39" t="s">
        <v>370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63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65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67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69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7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29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9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53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54"/>
        <v>1560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30">
        <v>175</v>
      </c>
      <c r="JA68" s="122">
        <v>161</v>
      </c>
      <c r="JB68" s="133">
        <v>141</v>
      </c>
      <c r="JC68" s="133">
        <v>95</v>
      </c>
      <c r="JD68" s="16">
        <f t="shared" si="109"/>
        <v>1771</v>
      </c>
      <c r="JE68" s="133">
        <v>95</v>
      </c>
      <c r="JF68" s="133">
        <v>146</v>
      </c>
      <c r="JG68" s="36">
        <v>143</v>
      </c>
      <c r="JH68" s="36">
        <v>131</v>
      </c>
      <c r="JI68" s="36">
        <v>103</v>
      </c>
      <c r="JJ68" s="36">
        <v>143</v>
      </c>
      <c r="JK68" s="36">
        <v>205</v>
      </c>
      <c r="JL68" s="36">
        <v>183</v>
      </c>
      <c r="JM68" s="130">
        <v>147</v>
      </c>
      <c r="JN68" s="122">
        <v>197</v>
      </c>
      <c r="JO68" s="133">
        <v>152</v>
      </c>
      <c r="JP68" s="133">
        <v>126</v>
      </c>
      <c r="JQ68" s="16">
        <f t="shared" si="110"/>
        <v>2863</v>
      </c>
      <c r="JR68" s="133">
        <v>103</v>
      </c>
      <c r="JS68" s="133">
        <v>159</v>
      </c>
      <c r="JT68" s="133">
        <v>273</v>
      </c>
      <c r="JU68" s="36">
        <v>236</v>
      </c>
      <c r="JV68" s="36">
        <v>211</v>
      </c>
      <c r="JW68" s="36">
        <v>212</v>
      </c>
      <c r="JX68" s="36">
        <v>252</v>
      </c>
      <c r="JY68" s="36">
        <v>242</v>
      </c>
      <c r="JZ68" s="130">
        <v>276</v>
      </c>
      <c r="KA68" s="122">
        <v>363</v>
      </c>
      <c r="KB68" s="133">
        <v>305</v>
      </c>
      <c r="KC68" s="133">
        <v>231</v>
      </c>
      <c r="KD68" s="16">
        <f t="shared" si="111"/>
        <v>2620</v>
      </c>
      <c r="KE68" s="133">
        <v>179</v>
      </c>
      <c r="KF68" s="133">
        <v>297</v>
      </c>
      <c r="KG68" s="133">
        <v>337</v>
      </c>
      <c r="KH68" s="133">
        <v>393</v>
      </c>
      <c r="KI68" s="133">
        <v>283</v>
      </c>
      <c r="KJ68" s="133">
        <v>378</v>
      </c>
      <c r="KK68" s="133">
        <v>412</v>
      </c>
      <c r="KL68" s="133">
        <v>341</v>
      </c>
      <c r="KM68" s="130"/>
      <c r="KN68" s="122"/>
      <c r="KO68" s="133"/>
      <c r="KP68" s="133"/>
    </row>
    <row r="69" spans="1:302">
      <c r="A69" s="15" t="s">
        <v>322</v>
      </c>
      <c r="B69" s="39" t="s">
        <v>371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63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65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67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69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112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30" t="s">
        <v>1092</v>
      </c>
      <c r="JA69" s="122" t="s">
        <v>1092</v>
      </c>
      <c r="JB69" s="133" t="s">
        <v>1092</v>
      </c>
      <c r="JC69" s="133" t="s">
        <v>1092</v>
      </c>
      <c r="JD69" s="16" t="str">
        <f t="shared" si="109"/>
        <v/>
      </c>
      <c r="JE69" s="133" t="s">
        <v>1092</v>
      </c>
      <c r="JF69" s="133" t="s">
        <v>1092</v>
      </c>
      <c r="JG69" s="36" t="s">
        <v>1092</v>
      </c>
      <c r="JH69" s="36" t="s">
        <v>1092</v>
      </c>
      <c r="JI69" s="36" t="s">
        <v>1092</v>
      </c>
      <c r="JJ69" s="36" t="s">
        <v>1092</v>
      </c>
      <c r="JK69" s="36" t="s">
        <v>1092</v>
      </c>
      <c r="JL69" s="36" t="s">
        <v>1092</v>
      </c>
      <c r="JM69" s="130" t="s">
        <v>1092</v>
      </c>
      <c r="JN69" s="122" t="s">
        <v>1092</v>
      </c>
      <c r="JO69" s="133" t="s">
        <v>1092</v>
      </c>
      <c r="JP69" s="133" t="s">
        <v>1092</v>
      </c>
      <c r="JQ69" s="16">
        <f>SUM(JR69:KC69)</f>
        <v>0</v>
      </c>
      <c r="JR69" s="133" t="s">
        <v>1092</v>
      </c>
      <c r="JS69" s="133"/>
      <c r="JT69" s="133" t="s">
        <v>1092</v>
      </c>
      <c r="JU69" s="36" t="s">
        <v>1092</v>
      </c>
      <c r="JV69" s="36" t="s">
        <v>1092</v>
      </c>
      <c r="JW69" s="36" t="s">
        <v>1092</v>
      </c>
      <c r="JX69" s="36" t="s">
        <v>1092</v>
      </c>
      <c r="JY69" s="36" t="s">
        <v>1092</v>
      </c>
      <c r="JZ69" s="130" t="s">
        <v>1092</v>
      </c>
      <c r="KA69" s="122" t="s">
        <v>1092</v>
      </c>
      <c r="KB69" s="133" t="s">
        <v>1092</v>
      </c>
      <c r="KC69" s="133" t="s">
        <v>1092</v>
      </c>
      <c r="KD69" s="16">
        <f>SUM(KE69:KP69)</f>
        <v>0</v>
      </c>
      <c r="KE69" s="133" t="s">
        <v>1092</v>
      </c>
      <c r="KF69" s="133" t="s">
        <v>1092</v>
      </c>
      <c r="KG69" s="133" t="s">
        <v>1092</v>
      </c>
      <c r="KH69" s="133" t="s">
        <v>1092</v>
      </c>
      <c r="KI69" s="133" t="s">
        <v>1092</v>
      </c>
      <c r="KJ69" s="133" t="s">
        <v>1092</v>
      </c>
      <c r="KK69" s="133" t="s">
        <v>1092</v>
      </c>
      <c r="KL69" s="133" t="s">
        <v>1092</v>
      </c>
      <c r="KM69" s="130"/>
      <c r="KN69" s="122"/>
      <c r="KO69" s="133"/>
      <c r="KP69" s="133"/>
    </row>
    <row r="70" spans="1:302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30" t="s">
        <v>1092</v>
      </c>
      <c r="JA70" s="122" t="s">
        <v>1092</v>
      </c>
      <c r="JB70" s="133" t="s">
        <v>1092</v>
      </c>
      <c r="JC70" s="133" t="s">
        <v>1092</v>
      </c>
      <c r="JD70" s="16"/>
      <c r="JE70" s="133" t="s">
        <v>1092</v>
      </c>
      <c r="JF70" s="133" t="s">
        <v>1092</v>
      </c>
      <c r="JG70" s="36" t="s">
        <v>1092</v>
      </c>
      <c r="JH70" s="36"/>
      <c r="JI70" s="36"/>
      <c r="JJ70" s="36"/>
      <c r="JK70" s="36"/>
      <c r="JL70" s="36"/>
      <c r="JM70" s="130"/>
      <c r="JN70" s="122"/>
      <c r="JO70" s="133"/>
      <c r="JP70" s="133"/>
      <c r="JQ70" s="16"/>
      <c r="JR70" s="133" t="s">
        <v>1092</v>
      </c>
      <c r="JS70" s="133"/>
      <c r="JT70" s="36"/>
      <c r="JU70" s="36"/>
      <c r="JV70" s="36"/>
      <c r="JW70" s="36"/>
      <c r="JX70" s="36"/>
      <c r="JY70" s="36"/>
      <c r="JZ70" s="130"/>
      <c r="KA70" s="122"/>
      <c r="KB70" s="133"/>
      <c r="KC70" s="133"/>
      <c r="KD70" s="16"/>
      <c r="KE70" s="133"/>
      <c r="KF70" s="133" t="s">
        <v>1092</v>
      </c>
      <c r="KG70" s="133" t="s">
        <v>1092</v>
      </c>
      <c r="KH70" s="133" t="s">
        <v>1092</v>
      </c>
      <c r="KI70" s="133" t="s">
        <v>1092</v>
      </c>
      <c r="KJ70" s="133" t="s">
        <v>1092</v>
      </c>
      <c r="KK70" s="133" t="s">
        <v>1092</v>
      </c>
      <c r="KL70" s="133" t="s">
        <v>1092</v>
      </c>
      <c r="KM70" s="130"/>
      <c r="KN70" s="122"/>
      <c r="KO70" s="133"/>
      <c r="KP70" s="133"/>
    </row>
    <row r="71" spans="1:302" ht="17.25" thickBot="1">
      <c r="A71" s="9" t="s">
        <v>372</v>
      </c>
      <c r="B71" s="9" t="s">
        <v>373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113">SUM(EI73:EI129)</f>
        <v>65172</v>
      </c>
      <c r="EJ71" s="10">
        <f t="shared" si="113"/>
        <v>69980</v>
      </c>
      <c r="EK71" s="10">
        <f t="shared" si="113"/>
        <v>67537</v>
      </c>
      <c r="EL71" s="10">
        <f t="shared" si="113"/>
        <v>62521</v>
      </c>
      <c r="EM71" s="10">
        <f t="shared" si="113"/>
        <v>60461</v>
      </c>
      <c r="EN71" s="10">
        <f t="shared" si="113"/>
        <v>69417</v>
      </c>
      <c r="EO71" s="10">
        <f t="shared" si="113"/>
        <v>53656</v>
      </c>
      <c r="EP71" s="10">
        <f t="shared" si="113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114">SUM(EV73:EV129)</f>
        <v>69862</v>
      </c>
      <c r="EW71" s="10">
        <f t="shared" si="114"/>
        <v>69833</v>
      </c>
      <c r="EX71" s="10">
        <f t="shared" si="114"/>
        <v>69680</v>
      </c>
      <c r="EY71" s="10">
        <f t="shared" si="114"/>
        <v>63734</v>
      </c>
      <c r="EZ71" s="10">
        <f t="shared" si="114"/>
        <v>61450</v>
      </c>
      <c r="FA71" s="10">
        <f t="shared" si="114"/>
        <v>73222</v>
      </c>
      <c r="FB71" s="10">
        <f t="shared" si="114"/>
        <v>53451</v>
      </c>
      <c r="FC71" s="10">
        <f t="shared" si="114"/>
        <v>56723</v>
      </c>
      <c r="FD71" s="9">
        <f>SUM(FE71:FP71)</f>
        <v>751697</v>
      </c>
      <c r="FE71" s="10">
        <f t="shared" ref="FE71:FP71" si="115">SUM(FE73:FE129)</f>
        <v>53684</v>
      </c>
      <c r="FF71" s="10">
        <f t="shared" si="115"/>
        <v>50563</v>
      </c>
      <c r="FG71" s="10">
        <f t="shared" si="115"/>
        <v>64254</v>
      </c>
      <c r="FH71" s="10">
        <f t="shared" si="115"/>
        <v>64380</v>
      </c>
      <c r="FI71" s="10">
        <f t="shared" si="115"/>
        <v>67913</v>
      </c>
      <c r="FJ71" s="10">
        <f t="shared" si="115"/>
        <v>68721</v>
      </c>
      <c r="FK71" s="10">
        <f t="shared" si="115"/>
        <v>68670</v>
      </c>
      <c r="FL71" s="10">
        <f t="shared" si="115"/>
        <v>69868</v>
      </c>
      <c r="FM71" s="10">
        <f t="shared" si="115"/>
        <v>58516</v>
      </c>
      <c r="FN71" s="10">
        <f t="shared" si="115"/>
        <v>74359</v>
      </c>
      <c r="FO71" s="10">
        <f t="shared" si="115"/>
        <v>55122</v>
      </c>
      <c r="FP71" s="10">
        <f t="shared" si="115"/>
        <v>55647</v>
      </c>
      <c r="FQ71" s="9">
        <f>SUM(FR71:GC71)</f>
        <v>813860</v>
      </c>
      <c r="FR71" s="10">
        <f t="shared" ref="FR71:GC71" si="116">SUM(FR73:FR129)</f>
        <v>53839</v>
      </c>
      <c r="FS71" s="10">
        <f t="shared" si="116"/>
        <v>51756</v>
      </c>
      <c r="FT71" s="11">
        <f t="shared" si="116"/>
        <v>67540</v>
      </c>
      <c r="FU71" s="10">
        <f t="shared" si="116"/>
        <v>73194</v>
      </c>
      <c r="FV71" s="10">
        <f t="shared" si="116"/>
        <v>74590</v>
      </c>
      <c r="FW71" s="12">
        <f t="shared" si="116"/>
        <v>76890</v>
      </c>
      <c r="FX71" s="10">
        <f t="shared" si="116"/>
        <v>74410</v>
      </c>
      <c r="FY71" s="12">
        <f t="shared" si="116"/>
        <v>71714</v>
      </c>
      <c r="FZ71" s="10">
        <f t="shared" si="116"/>
        <v>71364</v>
      </c>
      <c r="GA71" s="12">
        <f t="shared" si="116"/>
        <v>80246</v>
      </c>
      <c r="GB71" s="10">
        <f t="shared" si="116"/>
        <v>62687</v>
      </c>
      <c r="GC71" s="10">
        <f t="shared" si="116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112"/>
        <v>876149</v>
      </c>
      <c r="GR71" s="10">
        <f t="shared" ref="GR71:HC71" si="117">SUM(GR73:GR129)</f>
        <v>58799</v>
      </c>
      <c r="GS71" s="10">
        <f t="shared" si="117"/>
        <v>60459</v>
      </c>
      <c r="GT71" s="10">
        <f t="shared" si="117"/>
        <v>69966</v>
      </c>
      <c r="GU71" s="10">
        <f t="shared" si="117"/>
        <v>81055</v>
      </c>
      <c r="GV71" s="10">
        <f t="shared" si="117"/>
        <v>81288</v>
      </c>
      <c r="GW71" s="10">
        <f t="shared" si="117"/>
        <v>80377</v>
      </c>
      <c r="GX71" s="10">
        <f t="shared" si="117"/>
        <v>76808</v>
      </c>
      <c r="GY71" s="10">
        <f t="shared" si="117"/>
        <v>74014</v>
      </c>
      <c r="GZ71" s="10">
        <f t="shared" si="117"/>
        <v>73705</v>
      </c>
      <c r="HA71" s="10">
        <f t="shared" si="117"/>
        <v>90282</v>
      </c>
      <c r="HB71" s="10">
        <f t="shared" si="117"/>
        <v>67685</v>
      </c>
      <c r="HC71" s="10">
        <f t="shared" si="117"/>
        <v>61711</v>
      </c>
      <c r="HD71" s="9">
        <f t="shared" ref="HD71:HD133" si="118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119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53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1116157</v>
      </c>
      <c r="IR71" s="9">
        <f>SUM(IR73:IR129)</f>
        <v>69862</v>
      </c>
      <c r="IS71" s="9">
        <f t="shared" ref="IS71:IZ71" si="120">SUM(IS73:IS128)</f>
        <v>65119</v>
      </c>
      <c r="IT71" s="9">
        <f t="shared" si="120"/>
        <v>88150</v>
      </c>
      <c r="IU71" s="9">
        <f t="shared" si="120"/>
        <v>102644</v>
      </c>
      <c r="IV71" s="9">
        <f t="shared" si="120"/>
        <v>103539</v>
      </c>
      <c r="IW71" s="9">
        <f t="shared" si="120"/>
        <v>109777</v>
      </c>
      <c r="IX71" s="9">
        <f t="shared" si="120"/>
        <v>101861</v>
      </c>
      <c r="IY71" s="9">
        <f t="shared" si="120"/>
        <v>92162</v>
      </c>
      <c r="IZ71" s="124">
        <f t="shared" si="120"/>
        <v>99676</v>
      </c>
      <c r="JA71" s="127">
        <f t="shared" ref="JA71" si="121">SUM(JA73:JA128)</f>
        <v>109407</v>
      </c>
      <c r="JB71" s="124">
        <f t="shared" ref="JB71:JC71" si="122">SUM(JB73:JB128)</f>
        <v>88973</v>
      </c>
      <c r="JC71" s="124">
        <f t="shared" si="122"/>
        <v>84987</v>
      </c>
      <c r="JD71" s="9">
        <f>SUM(JE71:JP71)</f>
        <v>1117107</v>
      </c>
      <c r="JE71" s="9">
        <f t="shared" ref="JE71:JM71" si="123">SUM(JE73:JE129)</f>
        <v>74624</v>
      </c>
      <c r="JF71" s="9">
        <f t="shared" si="123"/>
        <v>69439</v>
      </c>
      <c r="JG71" s="9">
        <f t="shared" si="123"/>
        <v>94387</v>
      </c>
      <c r="JH71" s="9">
        <f t="shared" si="123"/>
        <v>107394</v>
      </c>
      <c r="JI71" s="9">
        <f t="shared" si="123"/>
        <v>99262</v>
      </c>
      <c r="JJ71" s="9">
        <f t="shared" si="123"/>
        <v>105729</v>
      </c>
      <c r="JK71" s="9">
        <f t="shared" si="123"/>
        <v>104470</v>
      </c>
      <c r="JL71" s="9">
        <f t="shared" si="123"/>
        <v>92919</v>
      </c>
      <c r="JM71" s="124">
        <f t="shared" si="123"/>
        <v>91382</v>
      </c>
      <c r="JN71" s="127">
        <f t="shared" ref="JN71:JO71" si="124">SUM(JN73:JN128)</f>
        <v>104588</v>
      </c>
      <c r="JO71" s="124">
        <f t="shared" si="124"/>
        <v>88227</v>
      </c>
      <c r="JP71" s="124">
        <f t="shared" ref="JP71" si="125">SUM(JP73:JP128)</f>
        <v>84686</v>
      </c>
      <c r="JQ71" s="9">
        <f>SUM(JR71:KC71)</f>
        <v>1242792</v>
      </c>
      <c r="JR71" s="9">
        <f t="shared" ref="JR71:JZ71" si="126">SUM(JR73:JR129)</f>
        <v>77166</v>
      </c>
      <c r="JS71" s="9">
        <f t="shared" si="126"/>
        <v>87798</v>
      </c>
      <c r="JT71" s="9">
        <f t="shared" si="126"/>
        <v>105628</v>
      </c>
      <c r="JU71" s="9">
        <f t="shared" si="126"/>
        <v>115465</v>
      </c>
      <c r="JV71" s="9">
        <f t="shared" si="126"/>
        <v>110254</v>
      </c>
      <c r="JW71" s="9">
        <f t="shared" si="126"/>
        <v>115716</v>
      </c>
      <c r="JX71" s="9">
        <f t="shared" si="126"/>
        <v>112761</v>
      </c>
      <c r="JY71" s="9">
        <f t="shared" si="126"/>
        <v>98954</v>
      </c>
      <c r="JZ71" s="124">
        <f t="shared" si="126"/>
        <v>101795</v>
      </c>
      <c r="KA71" s="127">
        <f t="shared" ref="KA71:KC71" si="127">SUM(KA73:KA128)</f>
        <v>127001</v>
      </c>
      <c r="KB71" s="124">
        <f t="shared" si="127"/>
        <v>99759</v>
      </c>
      <c r="KC71" s="124">
        <f t="shared" si="127"/>
        <v>90495</v>
      </c>
      <c r="KD71" s="9">
        <f>SUM(KE71:KP71)</f>
        <v>888590</v>
      </c>
      <c r="KE71" s="9">
        <f t="shared" ref="KE71:KM71" si="128">SUM(KE73:KE129)</f>
        <v>80921</v>
      </c>
      <c r="KF71" s="9">
        <f t="shared" ref="KF71:KG71" si="129">SUM(KF73:KF129)</f>
        <v>76380</v>
      </c>
      <c r="KG71" s="9">
        <f t="shared" si="129"/>
        <v>110027</v>
      </c>
      <c r="KH71" s="9">
        <f t="shared" ref="KH71:KI71" si="130">SUM(KH73:KH129)</f>
        <v>133817</v>
      </c>
      <c r="KI71" s="9">
        <f t="shared" si="130"/>
        <v>123519</v>
      </c>
      <c r="KJ71" s="9">
        <f t="shared" ref="KJ71:KK71" si="131">SUM(KJ73:KJ129)</f>
        <v>129186</v>
      </c>
      <c r="KK71" s="9">
        <f t="shared" si="131"/>
        <v>122257</v>
      </c>
      <c r="KL71" s="9">
        <f t="shared" ref="KL71" si="132">SUM(KL73:KL129)</f>
        <v>112483</v>
      </c>
      <c r="KM71" s="124">
        <f t="shared" si="128"/>
        <v>0</v>
      </c>
      <c r="KN71" s="127">
        <f t="shared" ref="KN71:KP71" si="133">SUM(KN73:KN128)</f>
        <v>0</v>
      </c>
      <c r="KO71" s="124">
        <f t="shared" si="133"/>
        <v>0</v>
      </c>
      <c r="KP71" s="124">
        <f t="shared" si="133"/>
        <v>0</v>
      </c>
    </row>
    <row r="72" spans="1:302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53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30" t="s">
        <v>1092</v>
      </c>
      <c r="JA72" s="122" t="s">
        <v>1092</v>
      </c>
      <c r="JB72" s="133" t="s">
        <v>1092</v>
      </c>
      <c r="JC72" s="133" t="s">
        <v>1092</v>
      </c>
      <c r="JD72" s="16"/>
      <c r="JE72" s="133" t="s">
        <v>1092</v>
      </c>
      <c r="JF72" s="133" t="s">
        <v>1092</v>
      </c>
      <c r="JG72" s="36"/>
      <c r="JH72" s="36"/>
      <c r="JI72" s="36"/>
      <c r="JJ72" s="36"/>
      <c r="JK72" s="36"/>
      <c r="JL72" s="36"/>
      <c r="JM72" s="130" t="s">
        <v>1092</v>
      </c>
      <c r="JN72" s="122" t="s">
        <v>1092</v>
      </c>
      <c r="JO72" s="133" t="s">
        <v>1092</v>
      </c>
      <c r="JP72" s="133"/>
      <c r="JQ72" s="16"/>
      <c r="JR72" s="133"/>
      <c r="JS72" s="133"/>
      <c r="JT72" s="36"/>
      <c r="JU72" s="36"/>
      <c r="JV72" s="36"/>
      <c r="JW72" s="36"/>
      <c r="JX72" s="36"/>
      <c r="JY72" s="36"/>
      <c r="JZ72" s="130"/>
      <c r="KA72" s="122"/>
      <c r="KB72" s="133"/>
      <c r="KC72" s="133"/>
      <c r="KD72" s="16"/>
      <c r="KE72" s="133"/>
      <c r="KF72" s="133"/>
      <c r="KG72" s="133"/>
      <c r="KH72" s="133"/>
      <c r="KI72" s="133"/>
      <c r="KJ72" s="133"/>
      <c r="KK72" s="133"/>
      <c r="KL72" s="133"/>
      <c r="KM72" s="130"/>
      <c r="KN72" s="122"/>
      <c r="KO72" s="133"/>
      <c r="KP72" s="133"/>
    </row>
    <row r="73" spans="1:302">
      <c r="A73" s="50" t="s">
        <v>374</v>
      </c>
      <c r="B73" s="39" t="s">
        <v>375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134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135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136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137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112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118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119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53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54"/>
        <v>866186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30">
        <v>75736</v>
      </c>
      <c r="JA73" s="122">
        <v>82885</v>
      </c>
      <c r="JB73" s="133">
        <v>67641</v>
      </c>
      <c r="JC73" s="133">
        <v>66597</v>
      </c>
      <c r="JD73" s="16">
        <f t="shared" ref="JD73:JD129" si="138">IF(SUM(JE73:JP73)=0,"",SUM(JE73:JP73))</f>
        <v>868881</v>
      </c>
      <c r="JE73" s="133">
        <v>57212</v>
      </c>
      <c r="JF73" s="133">
        <v>52732</v>
      </c>
      <c r="JG73" s="36">
        <v>72477</v>
      </c>
      <c r="JH73" s="36">
        <v>83485</v>
      </c>
      <c r="JI73" s="36">
        <v>76347</v>
      </c>
      <c r="JJ73" s="36">
        <v>85955</v>
      </c>
      <c r="JK73" s="36">
        <v>82472</v>
      </c>
      <c r="JL73" s="36">
        <v>71496</v>
      </c>
      <c r="JM73" s="130">
        <v>70933</v>
      </c>
      <c r="JN73" s="122">
        <v>80000</v>
      </c>
      <c r="JO73" s="133">
        <v>69009</v>
      </c>
      <c r="JP73" s="133">
        <v>66763</v>
      </c>
      <c r="JQ73" s="16">
        <f t="shared" ref="JQ73:JQ79" si="139">SUM(JR73:KC73)</f>
        <v>967992</v>
      </c>
      <c r="JR73" s="133">
        <v>59895</v>
      </c>
      <c r="JS73" s="133">
        <v>66049</v>
      </c>
      <c r="JT73" s="133">
        <v>80079</v>
      </c>
      <c r="JU73" s="36">
        <v>89209</v>
      </c>
      <c r="JV73" s="36">
        <v>84601</v>
      </c>
      <c r="JW73" s="36">
        <v>94742</v>
      </c>
      <c r="JX73" s="36">
        <v>90270</v>
      </c>
      <c r="JY73" s="36">
        <v>77319</v>
      </c>
      <c r="JZ73" s="130">
        <v>78826</v>
      </c>
      <c r="KA73" s="122">
        <v>98103</v>
      </c>
      <c r="KB73" s="133">
        <v>77876</v>
      </c>
      <c r="KC73" s="133">
        <v>71023</v>
      </c>
      <c r="KD73" s="16">
        <f t="shared" ref="KD73:KD79" si="140">SUM(KE73:KP73)</f>
        <v>692495</v>
      </c>
      <c r="KE73" s="133">
        <v>62737</v>
      </c>
      <c r="KF73" s="133">
        <v>57732</v>
      </c>
      <c r="KG73" s="133">
        <v>84275</v>
      </c>
      <c r="KH73" s="133">
        <v>102524</v>
      </c>
      <c r="KI73" s="133">
        <v>95815</v>
      </c>
      <c r="KJ73" s="133">
        <v>105398</v>
      </c>
      <c r="KK73" s="133">
        <v>97428</v>
      </c>
      <c r="KL73" s="133">
        <v>86586</v>
      </c>
      <c r="KM73" s="130"/>
      <c r="KN73" s="122"/>
      <c r="KO73" s="133"/>
      <c r="KP73" s="133"/>
    </row>
    <row r="74" spans="1:302">
      <c r="A74" s="15" t="s">
        <v>376</v>
      </c>
      <c r="B74" s="39" t="s">
        <v>377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134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135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136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137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112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118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119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53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54"/>
        <v>175745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30">
        <v>16147</v>
      </c>
      <c r="JA74" s="122">
        <v>18634</v>
      </c>
      <c r="JB74" s="133">
        <v>15281</v>
      </c>
      <c r="JC74" s="133">
        <v>13412</v>
      </c>
      <c r="JD74" s="16">
        <f t="shared" si="138"/>
        <v>176256</v>
      </c>
      <c r="JE74" s="133">
        <v>12593</v>
      </c>
      <c r="JF74" s="133">
        <v>11684</v>
      </c>
      <c r="JG74" s="36">
        <v>16327</v>
      </c>
      <c r="JH74" s="36">
        <v>17604</v>
      </c>
      <c r="JI74" s="36">
        <v>16687</v>
      </c>
      <c r="JJ74" s="36">
        <v>14381</v>
      </c>
      <c r="JK74" s="36">
        <v>14574</v>
      </c>
      <c r="JL74" s="36">
        <v>14899</v>
      </c>
      <c r="JM74" s="130">
        <v>13851</v>
      </c>
      <c r="JN74" s="122">
        <v>17397</v>
      </c>
      <c r="JO74" s="133">
        <v>13179</v>
      </c>
      <c r="JP74" s="133">
        <v>13080</v>
      </c>
      <c r="JQ74" s="16">
        <f t="shared" si="139"/>
        <v>194259</v>
      </c>
      <c r="JR74" s="133">
        <v>12417</v>
      </c>
      <c r="JS74" s="133">
        <v>16438</v>
      </c>
      <c r="JT74" s="133">
        <v>18833</v>
      </c>
      <c r="JU74" s="36">
        <v>18569</v>
      </c>
      <c r="JV74" s="36">
        <v>18651</v>
      </c>
      <c r="JW74" s="36">
        <v>14521</v>
      </c>
      <c r="JX74" s="36">
        <v>15002</v>
      </c>
      <c r="JY74" s="36">
        <v>14686</v>
      </c>
      <c r="JZ74" s="130">
        <v>15667</v>
      </c>
      <c r="KA74" s="122">
        <v>20187</v>
      </c>
      <c r="KB74" s="133">
        <v>15205</v>
      </c>
      <c r="KC74" s="133">
        <v>14083</v>
      </c>
      <c r="KD74" s="16">
        <f t="shared" si="140"/>
        <v>134417</v>
      </c>
      <c r="KE74" s="133">
        <v>12460</v>
      </c>
      <c r="KF74" s="133">
        <v>13551</v>
      </c>
      <c r="KG74" s="133">
        <v>18670</v>
      </c>
      <c r="KH74" s="133">
        <v>21361</v>
      </c>
      <c r="KI74" s="133">
        <v>19439</v>
      </c>
      <c r="KJ74" s="133">
        <v>16133</v>
      </c>
      <c r="KK74" s="133">
        <v>16103</v>
      </c>
      <c r="KL74" s="133">
        <v>16700</v>
      </c>
      <c r="KM74" s="130"/>
      <c r="KN74" s="122"/>
      <c r="KO74" s="133"/>
      <c r="KP74" s="133"/>
    </row>
    <row r="75" spans="1:302">
      <c r="A75" s="15" t="s">
        <v>378</v>
      </c>
      <c r="B75" s="39" t="s">
        <v>379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134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135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136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137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112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118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119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53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54"/>
        <v>15299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30">
        <v>1407</v>
      </c>
      <c r="JA75" s="122">
        <v>1516</v>
      </c>
      <c r="JB75" s="133">
        <v>1322</v>
      </c>
      <c r="JC75" s="133">
        <v>970</v>
      </c>
      <c r="JD75" s="16">
        <f t="shared" si="138"/>
        <v>20071</v>
      </c>
      <c r="JE75" s="133">
        <v>922</v>
      </c>
      <c r="JF75" s="133">
        <v>1079</v>
      </c>
      <c r="JG75" s="36">
        <v>1284</v>
      </c>
      <c r="JH75" s="36">
        <v>1764</v>
      </c>
      <c r="JI75" s="36">
        <v>1355</v>
      </c>
      <c r="JJ75" s="36">
        <v>1208</v>
      </c>
      <c r="JK75" s="36">
        <v>2617</v>
      </c>
      <c r="JL75" s="36">
        <v>2167</v>
      </c>
      <c r="JM75" s="130">
        <v>2062</v>
      </c>
      <c r="JN75" s="122">
        <v>2101</v>
      </c>
      <c r="JO75" s="133">
        <v>1871</v>
      </c>
      <c r="JP75" s="133">
        <v>1641</v>
      </c>
      <c r="JQ75" s="16">
        <f t="shared" si="139"/>
        <v>25192</v>
      </c>
      <c r="JR75" s="133">
        <v>1403</v>
      </c>
      <c r="JS75" s="133">
        <v>1401</v>
      </c>
      <c r="JT75" s="133">
        <v>2284</v>
      </c>
      <c r="JU75" s="36">
        <v>2356</v>
      </c>
      <c r="JV75" s="36">
        <v>2065</v>
      </c>
      <c r="JW75" s="36">
        <v>2033</v>
      </c>
      <c r="JX75" s="36">
        <v>2915</v>
      </c>
      <c r="JY75" s="36">
        <v>2064</v>
      </c>
      <c r="JZ75" s="130">
        <v>1987</v>
      </c>
      <c r="KA75" s="122">
        <v>2679</v>
      </c>
      <c r="KB75" s="133">
        <v>2146</v>
      </c>
      <c r="KC75" s="133">
        <v>1859</v>
      </c>
      <c r="KD75" s="16">
        <f t="shared" si="140"/>
        <v>19775</v>
      </c>
      <c r="KE75" s="133">
        <v>1853</v>
      </c>
      <c r="KF75" s="133">
        <v>1435</v>
      </c>
      <c r="KG75" s="133">
        <v>2201</v>
      </c>
      <c r="KH75" s="133">
        <v>3298</v>
      </c>
      <c r="KI75" s="133">
        <v>2565</v>
      </c>
      <c r="KJ75" s="133">
        <v>2361</v>
      </c>
      <c r="KK75" s="133">
        <v>3253</v>
      </c>
      <c r="KL75" s="133">
        <v>2809</v>
      </c>
      <c r="KM75" s="130"/>
      <c r="KN75" s="122"/>
      <c r="KO75" s="133"/>
      <c r="KP75" s="133"/>
    </row>
    <row r="76" spans="1:302">
      <c r="A76" s="15" t="s">
        <v>380</v>
      </c>
      <c r="B76" s="39" t="s">
        <v>381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134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135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136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137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112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118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119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141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142">SUM(IR76:JC76)</f>
        <v>810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30">
        <v>92</v>
      </c>
      <c r="JA76" s="122">
        <v>111</v>
      </c>
      <c r="JB76" s="133">
        <v>58</v>
      </c>
      <c r="JC76" s="133">
        <v>47</v>
      </c>
      <c r="JD76" s="16">
        <f t="shared" si="138"/>
        <v>382</v>
      </c>
      <c r="JE76" s="133">
        <v>38</v>
      </c>
      <c r="JF76" s="133">
        <v>45</v>
      </c>
      <c r="JG76" s="36">
        <v>37</v>
      </c>
      <c r="JH76" s="36">
        <v>27</v>
      </c>
      <c r="JI76" s="36">
        <v>20</v>
      </c>
      <c r="JJ76" s="36">
        <v>42</v>
      </c>
      <c r="JK76" s="36">
        <v>40</v>
      </c>
      <c r="JL76" s="36">
        <v>27</v>
      </c>
      <c r="JM76" s="130">
        <v>27</v>
      </c>
      <c r="JN76" s="122">
        <v>37</v>
      </c>
      <c r="JO76" s="133">
        <v>22</v>
      </c>
      <c r="JP76" s="133">
        <v>20</v>
      </c>
      <c r="JQ76" s="16">
        <f t="shared" si="139"/>
        <v>332</v>
      </c>
      <c r="JR76" s="133">
        <v>3</v>
      </c>
      <c r="JS76" s="133">
        <v>19</v>
      </c>
      <c r="JT76" s="133">
        <v>35</v>
      </c>
      <c r="JU76" s="36">
        <v>46</v>
      </c>
      <c r="JV76" s="36">
        <v>39</v>
      </c>
      <c r="JW76" s="36">
        <v>20</v>
      </c>
      <c r="JX76" s="36">
        <v>20</v>
      </c>
      <c r="JY76" s="36">
        <v>25</v>
      </c>
      <c r="JZ76" s="130">
        <v>43</v>
      </c>
      <c r="KA76" s="122">
        <v>25</v>
      </c>
      <c r="KB76" s="133">
        <v>45</v>
      </c>
      <c r="KC76" s="133">
        <v>12</v>
      </c>
      <c r="KD76" s="16">
        <f t="shared" si="140"/>
        <v>296</v>
      </c>
      <c r="KE76" s="133">
        <v>15</v>
      </c>
      <c r="KF76" s="133">
        <v>15</v>
      </c>
      <c r="KG76" s="133">
        <v>26</v>
      </c>
      <c r="KH76" s="133">
        <v>62</v>
      </c>
      <c r="KI76" s="133">
        <v>28</v>
      </c>
      <c r="KJ76" s="133">
        <v>50</v>
      </c>
      <c r="KK76" s="133">
        <v>16</v>
      </c>
      <c r="KL76" s="133">
        <v>84</v>
      </c>
      <c r="KM76" s="130"/>
      <c r="KN76" s="122"/>
      <c r="KO76" s="133"/>
      <c r="KP76" s="133"/>
    </row>
    <row r="77" spans="1:302">
      <c r="A77" s="15" t="s">
        <v>382</v>
      </c>
      <c r="B77" s="39" t="s">
        <v>383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134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135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136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137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112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118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119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141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142"/>
        <v>3925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30">
        <v>482</v>
      </c>
      <c r="JA77" s="122">
        <v>401</v>
      </c>
      <c r="JB77" s="133">
        <v>328</v>
      </c>
      <c r="JC77" s="133">
        <v>262</v>
      </c>
      <c r="JD77" s="16">
        <f t="shared" si="138"/>
        <v>1985</v>
      </c>
      <c r="JE77" s="133">
        <v>270</v>
      </c>
      <c r="JF77" s="133">
        <v>225</v>
      </c>
      <c r="JG77" s="36">
        <v>199</v>
      </c>
      <c r="JH77" s="36">
        <v>100</v>
      </c>
      <c r="JI77" s="36">
        <v>257</v>
      </c>
      <c r="JJ77" s="36">
        <v>184</v>
      </c>
      <c r="JK77" s="36">
        <v>220</v>
      </c>
      <c r="JL77" s="36">
        <v>197</v>
      </c>
      <c r="JM77" s="130">
        <v>132</v>
      </c>
      <c r="JN77" s="122">
        <v>111</v>
      </c>
      <c r="JO77" s="133">
        <v>50</v>
      </c>
      <c r="JP77" s="133">
        <v>40</v>
      </c>
      <c r="JQ77" s="16">
        <f t="shared" si="139"/>
        <v>1312</v>
      </c>
      <c r="JR77" s="133">
        <v>25</v>
      </c>
      <c r="JS77" s="133">
        <v>68</v>
      </c>
      <c r="JT77" s="133">
        <v>110</v>
      </c>
      <c r="JU77" s="36">
        <v>151</v>
      </c>
      <c r="JV77" s="36">
        <v>194</v>
      </c>
      <c r="JW77" s="36">
        <v>96</v>
      </c>
      <c r="JX77" s="36">
        <v>92</v>
      </c>
      <c r="JY77" s="36">
        <v>103</v>
      </c>
      <c r="JZ77" s="130">
        <v>154</v>
      </c>
      <c r="KA77" s="122">
        <v>187</v>
      </c>
      <c r="KB77" s="133">
        <v>83</v>
      </c>
      <c r="KC77" s="133">
        <v>49</v>
      </c>
      <c r="KD77" s="16">
        <f t="shared" si="140"/>
        <v>1038</v>
      </c>
      <c r="KE77" s="133">
        <v>48</v>
      </c>
      <c r="KF77" s="133">
        <v>27</v>
      </c>
      <c r="KG77" s="133">
        <v>104</v>
      </c>
      <c r="KH77" s="133">
        <v>198</v>
      </c>
      <c r="KI77" s="133">
        <v>165</v>
      </c>
      <c r="KJ77" s="133">
        <v>116</v>
      </c>
      <c r="KK77" s="133">
        <v>118</v>
      </c>
      <c r="KL77" s="133">
        <v>262</v>
      </c>
      <c r="KM77" s="130"/>
      <c r="KN77" s="122"/>
      <c r="KO77" s="133"/>
      <c r="KP77" s="133"/>
    </row>
    <row r="78" spans="1:302">
      <c r="A78" s="15" t="s">
        <v>384</v>
      </c>
      <c r="B78" s="39" t="s">
        <v>385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134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135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136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137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112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118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119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141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142"/>
        <v>161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30">
        <v>11</v>
      </c>
      <c r="JA78" s="122">
        <v>24</v>
      </c>
      <c r="JB78" s="133">
        <v>12</v>
      </c>
      <c r="JC78" s="133">
        <v>12</v>
      </c>
      <c r="JD78" s="16">
        <f t="shared" si="138"/>
        <v>144</v>
      </c>
      <c r="JE78" s="133">
        <v>17</v>
      </c>
      <c r="JF78" s="133">
        <v>12</v>
      </c>
      <c r="JG78" s="36">
        <v>14</v>
      </c>
      <c r="JH78" s="36">
        <v>10</v>
      </c>
      <c r="JI78" s="36">
        <v>10</v>
      </c>
      <c r="JJ78" s="36">
        <v>17</v>
      </c>
      <c r="JK78" s="36">
        <v>12</v>
      </c>
      <c r="JL78" s="36">
        <v>9</v>
      </c>
      <c r="JM78" s="130">
        <v>8</v>
      </c>
      <c r="JN78" s="122">
        <v>18</v>
      </c>
      <c r="JO78" s="133">
        <v>11</v>
      </c>
      <c r="JP78" s="133">
        <v>6</v>
      </c>
      <c r="JQ78" s="16">
        <f t="shared" si="139"/>
        <v>175</v>
      </c>
      <c r="JR78" s="133">
        <v>8</v>
      </c>
      <c r="JS78" s="133">
        <v>9</v>
      </c>
      <c r="JT78" s="133">
        <v>13</v>
      </c>
      <c r="JU78" s="36">
        <v>19</v>
      </c>
      <c r="JV78" s="36">
        <v>12</v>
      </c>
      <c r="JW78" s="36">
        <v>11</v>
      </c>
      <c r="JX78" s="36">
        <v>18</v>
      </c>
      <c r="JY78" s="36">
        <v>16</v>
      </c>
      <c r="JZ78" s="130">
        <v>15</v>
      </c>
      <c r="KA78" s="122">
        <v>17</v>
      </c>
      <c r="KB78" s="133">
        <v>23</v>
      </c>
      <c r="KC78" s="133">
        <v>14</v>
      </c>
      <c r="KD78" s="16">
        <f t="shared" si="140"/>
        <v>192</v>
      </c>
      <c r="KE78" s="133">
        <v>16</v>
      </c>
      <c r="KF78" s="133">
        <v>16</v>
      </c>
      <c r="KG78" s="133">
        <v>41</v>
      </c>
      <c r="KH78" s="133">
        <v>29</v>
      </c>
      <c r="KI78" s="133">
        <v>15</v>
      </c>
      <c r="KJ78" s="133">
        <v>24</v>
      </c>
      <c r="KK78" s="133">
        <v>26</v>
      </c>
      <c r="KL78" s="133">
        <v>25</v>
      </c>
      <c r="KM78" s="130"/>
      <c r="KN78" s="122"/>
      <c r="KO78" s="133"/>
      <c r="KP78" s="133"/>
    </row>
    <row r="79" spans="1:302">
      <c r="A79" s="15" t="s">
        <v>386</v>
      </c>
      <c r="B79" s="39" t="s">
        <v>387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134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135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136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137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112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118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119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141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142"/>
        <v>704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30">
        <v>64</v>
      </c>
      <c r="JA79" s="122">
        <v>84</v>
      </c>
      <c r="JB79" s="133">
        <v>71</v>
      </c>
      <c r="JC79" s="133">
        <v>74</v>
      </c>
      <c r="JD79" s="16">
        <f t="shared" si="138"/>
        <v>751</v>
      </c>
      <c r="JE79" s="133">
        <v>56</v>
      </c>
      <c r="JF79" s="133">
        <v>59</v>
      </c>
      <c r="JG79" s="36">
        <v>45</v>
      </c>
      <c r="JH79" s="36">
        <v>61</v>
      </c>
      <c r="JI79" s="36">
        <v>69</v>
      </c>
      <c r="JJ79" s="36">
        <v>45</v>
      </c>
      <c r="JK79" s="36">
        <v>44</v>
      </c>
      <c r="JL79" s="36">
        <v>91</v>
      </c>
      <c r="JM79" s="130">
        <v>64</v>
      </c>
      <c r="JN79" s="122">
        <v>86</v>
      </c>
      <c r="JO79" s="133">
        <v>73</v>
      </c>
      <c r="JP79" s="133">
        <v>58</v>
      </c>
      <c r="JQ79" s="16">
        <f t="shared" si="139"/>
        <v>966</v>
      </c>
      <c r="JR79" s="133">
        <v>47</v>
      </c>
      <c r="JS79" s="133">
        <v>71</v>
      </c>
      <c r="JT79" s="133">
        <v>67</v>
      </c>
      <c r="JU79" s="36">
        <v>83</v>
      </c>
      <c r="JV79" s="36">
        <v>114</v>
      </c>
      <c r="JW79" s="36">
        <v>73</v>
      </c>
      <c r="JX79" s="36">
        <v>90</v>
      </c>
      <c r="JY79" s="36">
        <v>94</v>
      </c>
      <c r="JZ79" s="130">
        <v>80</v>
      </c>
      <c r="KA79" s="122">
        <v>90</v>
      </c>
      <c r="KB79" s="133">
        <v>78</v>
      </c>
      <c r="KC79" s="133">
        <v>79</v>
      </c>
      <c r="KD79" s="16">
        <f t="shared" si="140"/>
        <v>637</v>
      </c>
      <c r="KE79" s="133">
        <v>65</v>
      </c>
      <c r="KF79" s="133">
        <v>73</v>
      </c>
      <c r="KG79" s="133">
        <v>60</v>
      </c>
      <c r="KH79" s="133">
        <v>99</v>
      </c>
      <c r="KI79" s="133">
        <v>86</v>
      </c>
      <c r="KJ79" s="133">
        <v>97</v>
      </c>
      <c r="KK79" s="133">
        <v>85</v>
      </c>
      <c r="KL79" s="133">
        <v>72</v>
      </c>
      <c r="KM79" s="130"/>
      <c r="KN79" s="122"/>
      <c r="KO79" s="133"/>
      <c r="KP79" s="133"/>
    </row>
    <row r="80" spans="1:302">
      <c r="A80" s="15" t="s">
        <v>388</v>
      </c>
      <c r="B80" s="39" t="s">
        <v>389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134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135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136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137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112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118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119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141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>
        <f t="shared" si="142"/>
        <v>153</v>
      </c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30">
        <v>16</v>
      </c>
      <c r="JA80" s="122">
        <v>36</v>
      </c>
      <c r="JB80" s="133">
        <v>20</v>
      </c>
      <c r="JC80" s="133">
        <v>5</v>
      </c>
      <c r="JD80" s="16">
        <f t="shared" si="138"/>
        <v>140</v>
      </c>
      <c r="JE80" s="133">
        <v>8</v>
      </c>
      <c r="JF80" s="133">
        <v>12</v>
      </c>
      <c r="JG80" s="36">
        <v>11</v>
      </c>
      <c r="JH80" s="36">
        <v>9</v>
      </c>
      <c r="JI80" s="36">
        <v>16</v>
      </c>
      <c r="JJ80" s="36">
        <v>15</v>
      </c>
      <c r="JK80" s="36">
        <v>13</v>
      </c>
      <c r="JL80" s="36">
        <v>14</v>
      </c>
      <c r="JM80" s="130">
        <v>10</v>
      </c>
      <c r="JN80" s="122">
        <v>25</v>
      </c>
      <c r="JO80" s="133">
        <v>6</v>
      </c>
      <c r="JP80" s="133">
        <v>1</v>
      </c>
      <c r="JQ80" s="16">
        <f>SUM(JR80:KC80)</f>
        <v>159</v>
      </c>
      <c r="JR80" s="133">
        <v>5</v>
      </c>
      <c r="JS80" s="133">
        <v>11</v>
      </c>
      <c r="JT80" s="133">
        <v>12</v>
      </c>
      <c r="JU80" s="36">
        <v>12</v>
      </c>
      <c r="JV80" s="36">
        <v>9</v>
      </c>
      <c r="JW80" s="36">
        <v>35</v>
      </c>
      <c r="JX80" s="36">
        <v>13</v>
      </c>
      <c r="JY80" s="36">
        <v>10</v>
      </c>
      <c r="JZ80" s="130">
        <v>15</v>
      </c>
      <c r="KA80" s="122">
        <v>17</v>
      </c>
      <c r="KB80" s="133">
        <v>7</v>
      </c>
      <c r="KC80" s="133">
        <v>13</v>
      </c>
      <c r="KD80" s="16">
        <f>SUM(KE80:KP80)</f>
        <v>133</v>
      </c>
      <c r="KE80" s="133">
        <v>8</v>
      </c>
      <c r="KF80" s="133">
        <v>10</v>
      </c>
      <c r="KG80" s="133">
        <v>9</v>
      </c>
      <c r="KH80" s="133">
        <v>9</v>
      </c>
      <c r="KI80" s="133">
        <v>12</v>
      </c>
      <c r="KJ80" s="133">
        <v>44</v>
      </c>
      <c r="KK80" s="133">
        <v>20</v>
      </c>
      <c r="KL80" s="133">
        <v>21</v>
      </c>
      <c r="KM80" s="130"/>
      <c r="KN80" s="122"/>
      <c r="KO80" s="133"/>
      <c r="KP80" s="133"/>
    </row>
    <row r="81" spans="1:302">
      <c r="A81" s="50" t="s">
        <v>390</v>
      </c>
      <c r="B81" s="39" t="s">
        <v>391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134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135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136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137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112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118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119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141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142"/>
        <v>767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30">
        <v>101</v>
      </c>
      <c r="JA81" s="122">
        <v>86</v>
      </c>
      <c r="JB81" s="133">
        <v>30</v>
      </c>
      <c r="JC81" s="133">
        <v>51</v>
      </c>
      <c r="JD81" s="16">
        <f t="shared" si="138"/>
        <v>343</v>
      </c>
      <c r="JE81" s="133">
        <v>24</v>
      </c>
      <c r="JF81" s="133">
        <v>40</v>
      </c>
      <c r="JG81" s="36">
        <v>40</v>
      </c>
      <c r="JH81" s="36">
        <v>31</v>
      </c>
      <c r="JI81" s="36">
        <v>30</v>
      </c>
      <c r="JJ81" s="36">
        <v>19</v>
      </c>
      <c r="JK81" s="36">
        <v>33</v>
      </c>
      <c r="JL81" s="36">
        <v>29</v>
      </c>
      <c r="JM81" s="130">
        <v>33</v>
      </c>
      <c r="JN81" s="122">
        <v>28</v>
      </c>
      <c r="JO81" s="133">
        <v>23</v>
      </c>
      <c r="JP81" s="133">
        <v>13</v>
      </c>
      <c r="JQ81" s="16">
        <f t="shared" ref="JQ81:JQ86" si="143">SUM(JR81:KC81)</f>
        <v>319</v>
      </c>
      <c r="JR81" s="133">
        <v>11</v>
      </c>
      <c r="JS81" s="133">
        <v>14</v>
      </c>
      <c r="JT81" s="133">
        <v>30</v>
      </c>
      <c r="JU81" s="36">
        <v>34</v>
      </c>
      <c r="JV81" s="36">
        <v>20</v>
      </c>
      <c r="JW81" s="36">
        <v>17</v>
      </c>
      <c r="JX81" s="36">
        <v>24</v>
      </c>
      <c r="JY81" s="36">
        <v>40</v>
      </c>
      <c r="JZ81" s="130">
        <v>28</v>
      </c>
      <c r="KA81" s="122">
        <v>45</v>
      </c>
      <c r="KB81" s="133">
        <v>32</v>
      </c>
      <c r="KC81" s="133">
        <v>24</v>
      </c>
      <c r="KD81" s="16">
        <f t="shared" ref="KD81:KD86" si="144">SUM(KE81:KP81)</f>
        <v>263</v>
      </c>
      <c r="KE81" s="133">
        <v>12</v>
      </c>
      <c r="KF81" s="133">
        <v>27</v>
      </c>
      <c r="KG81" s="133">
        <v>27</v>
      </c>
      <c r="KH81" s="133">
        <v>50</v>
      </c>
      <c r="KI81" s="133">
        <v>29</v>
      </c>
      <c r="KJ81" s="133">
        <v>22</v>
      </c>
      <c r="KK81" s="133">
        <v>33</v>
      </c>
      <c r="KL81" s="133">
        <v>63</v>
      </c>
      <c r="KM81" s="130"/>
      <c r="KN81" s="122"/>
      <c r="KO81" s="133"/>
      <c r="KP81" s="133"/>
    </row>
    <row r="82" spans="1:302">
      <c r="A82" s="15" t="s">
        <v>392</v>
      </c>
      <c r="B82" s="39" t="s">
        <v>393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134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135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136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137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112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118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119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141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142"/>
        <v>1567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30">
        <v>177</v>
      </c>
      <c r="JA82" s="122">
        <v>193</v>
      </c>
      <c r="JB82" s="133">
        <v>131</v>
      </c>
      <c r="JC82" s="133">
        <v>93</v>
      </c>
      <c r="JD82" s="16">
        <f t="shared" si="138"/>
        <v>1233</v>
      </c>
      <c r="JE82" s="133">
        <v>87</v>
      </c>
      <c r="JF82" s="133">
        <v>96</v>
      </c>
      <c r="JG82" s="36">
        <v>91</v>
      </c>
      <c r="JH82" s="36">
        <v>96</v>
      </c>
      <c r="JI82" s="36">
        <v>118</v>
      </c>
      <c r="JJ82" s="36">
        <v>114</v>
      </c>
      <c r="JK82" s="36">
        <v>102</v>
      </c>
      <c r="JL82" s="36">
        <v>101</v>
      </c>
      <c r="JM82" s="130">
        <v>124</v>
      </c>
      <c r="JN82" s="122">
        <v>110</v>
      </c>
      <c r="JO82" s="133">
        <v>122</v>
      </c>
      <c r="JP82" s="133">
        <v>72</v>
      </c>
      <c r="JQ82" s="16">
        <f t="shared" si="143"/>
        <v>1003</v>
      </c>
      <c r="JR82" s="133">
        <v>53</v>
      </c>
      <c r="JS82" s="133">
        <v>63</v>
      </c>
      <c r="JT82" s="133">
        <v>85</v>
      </c>
      <c r="JU82" s="36">
        <v>109</v>
      </c>
      <c r="JV82" s="36">
        <v>96</v>
      </c>
      <c r="JW82" s="36">
        <v>88</v>
      </c>
      <c r="JX82" s="36">
        <v>46</v>
      </c>
      <c r="JY82" s="36">
        <v>63</v>
      </c>
      <c r="JZ82" s="130">
        <v>108</v>
      </c>
      <c r="KA82" s="122">
        <v>109</v>
      </c>
      <c r="KB82" s="133">
        <v>128</v>
      </c>
      <c r="KC82" s="133">
        <v>55</v>
      </c>
      <c r="KD82" s="16">
        <f t="shared" si="144"/>
        <v>646</v>
      </c>
      <c r="KE82" s="133">
        <v>52</v>
      </c>
      <c r="KF82" s="133">
        <v>42</v>
      </c>
      <c r="KG82" s="133">
        <v>62</v>
      </c>
      <c r="KH82" s="133">
        <v>160</v>
      </c>
      <c r="KI82" s="133">
        <v>86</v>
      </c>
      <c r="KJ82" s="133">
        <v>93</v>
      </c>
      <c r="KK82" s="133">
        <v>65</v>
      </c>
      <c r="KL82" s="133">
        <v>86</v>
      </c>
      <c r="KM82" s="130"/>
      <c r="KN82" s="122"/>
      <c r="KO82" s="133"/>
      <c r="KP82" s="133"/>
    </row>
    <row r="83" spans="1:302">
      <c r="A83" s="15" t="s">
        <v>394</v>
      </c>
      <c r="B83" s="39" t="s">
        <v>395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134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135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136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137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112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118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119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141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142"/>
        <v>1578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30">
        <v>197</v>
      </c>
      <c r="JA83" s="122">
        <v>203</v>
      </c>
      <c r="JB83" s="133">
        <v>85</v>
      </c>
      <c r="JC83" s="133">
        <v>93</v>
      </c>
      <c r="JD83" s="16">
        <f t="shared" si="138"/>
        <v>1008</v>
      </c>
      <c r="JE83" s="133">
        <v>79</v>
      </c>
      <c r="JF83" s="133">
        <v>75</v>
      </c>
      <c r="JG83" s="36">
        <v>130</v>
      </c>
      <c r="JH83" s="36">
        <v>112</v>
      </c>
      <c r="JI83" s="36">
        <v>77</v>
      </c>
      <c r="JJ83" s="36">
        <v>41</v>
      </c>
      <c r="JK83" s="36">
        <v>73</v>
      </c>
      <c r="JL83" s="36">
        <v>74</v>
      </c>
      <c r="JM83" s="130">
        <v>75</v>
      </c>
      <c r="JN83" s="122">
        <v>158</v>
      </c>
      <c r="JO83" s="133">
        <v>48</v>
      </c>
      <c r="JP83" s="133">
        <v>66</v>
      </c>
      <c r="JQ83" s="16">
        <f t="shared" si="143"/>
        <v>1104</v>
      </c>
      <c r="JR83" s="133">
        <v>45</v>
      </c>
      <c r="JS83" s="133">
        <v>55</v>
      </c>
      <c r="JT83" s="133">
        <v>118</v>
      </c>
      <c r="JU83" s="36">
        <v>122</v>
      </c>
      <c r="JV83" s="36">
        <v>71</v>
      </c>
      <c r="JW83" s="36">
        <v>75</v>
      </c>
      <c r="JX83" s="36">
        <v>103</v>
      </c>
      <c r="JY83" s="36">
        <v>95</v>
      </c>
      <c r="JZ83" s="130">
        <v>89</v>
      </c>
      <c r="KA83" s="122">
        <v>190</v>
      </c>
      <c r="KB83" s="133">
        <v>74</v>
      </c>
      <c r="KC83" s="133">
        <v>67</v>
      </c>
      <c r="KD83" s="16">
        <f t="shared" si="144"/>
        <v>829</v>
      </c>
      <c r="KE83" s="133">
        <v>73</v>
      </c>
      <c r="KF83" s="133">
        <v>60</v>
      </c>
      <c r="KG83" s="133">
        <v>146</v>
      </c>
      <c r="KH83" s="133">
        <v>168</v>
      </c>
      <c r="KI83" s="133">
        <v>78</v>
      </c>
      <c r="KJ83" s="133">
        <v>64</v>
      </c>
      <c r="KK83" s="133">
        <v>85</v>
      </c>
      <c r="KL83" s="133">
        <v>155</v>
      </c>
      <c r="KM83" s="130"/>
      <c r="KN83" s="122"/>
      <c r="KO83" s="133"/>
      <c r="KP83" s="133"/>
    </row>
    <row r="84" spans="1:302">
      <c r="A84" s="15" t="s">
        <v>396</v>
      </c>
      <c r="B84" s="39" t="s">
        <v>397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134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135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136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137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112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118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119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141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142"/>
        <v>114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30">
        <v>11</v>
      </c>
      <c r="JA84" s="122">
        <v>16</v>
      </c>
      <c r="JB84" s="133">
        <v>11</v>
      </c>
      <c r="JC84" s="133">
        <v>6</v>
      </c>
      <c r="JD84" s="16">
        <f t="shared" si="138"/>
        <v>103</v>
      </c>
      <c r="JE84" s="133">
        <v>8</v>
      </c>
      <c r="JF84" s="133">
        <v>11</v>
      </c>
      <c r="JG84" s="36">
        <v>8</v>
      </c>
      <c r="JH84" s="36">
        <v>4</v>
      </c>
      <c r="JI84" s="36">
        <v>11</v>
      </c>
      <c r="JJ84" s="36">
        <v>12</v>
      </c>
      <c r="JK84" s="36">
        <v>6</v>
      </c>
      <c r="JL84" s="36">
        <v>14</v>
      </c>
      <c r="JM84" s="130">
        <v>7</v>
      </c>
      <c r="JN84" s="122">
        <v>3</v>
      </c>
      <c r="JO84" s="133">
        <v>10</v>
      </c>
      <c r="JP84" s="133">
        <v>9</v>
      </c>
      <c r="JQ84" s="16">
        <f t="shared" si="143"/>
        <v>151</v>
      </c>
      <c r="JR84" s="133">
        <v>10</v>
      </c>
      <c r="JS84" s="133">
        <v>14</v>
      </c>
      <c r="JT84" s="133">
        <v>4</v>
      </c>
      <c r="JU84" s="36">
        <v>66</v>
      </c>
      <c r="JV84" s="36">
        <v>6</v>
      </c>
      <c r="JW84" s="36">
        <v>5</v>
      </c>
      <c r="JX84" s="36">
        <v>13</v>
      </c>
      <c r="JY84" s="36">
        <v>9</v>
      </c>
      <c r="JZ84" s="130">
        <v>6</v>
      </c>
      <c r="KA84" s="122">
        <v>5</v>
      </c>
      <c r="KB84" s="133">
        <v>9</v>
      </c>
      <c r="KC84" s="133">
        <v>4</v>
      </c>
      <c r="KD84" s="16">
        <f t="shared" si="144"/>
        <v>61</v>
      </c>
      <c r="KE84" s="133">
        <v>5</v>
      </c>
      <c r="KF84" s="133">
        <v>8</v>
      </c>
      <c r="KG84" s="133">
        <v>3</v>
      </c>
      <c r="KH84" s="133">
        <v>5</v>
      </c>
      <c r="KI84" s="133">
        <v>4</v>
      </c>
      <c r="KJ84" s="133">
        <v>2</v>
      </c>
      <c r="KK84" s="133">
        <v>19</v>
      </c>
      <c r="KL84" s="133">
        <v>15</v>
      </c>
      <c r="KM84" s="130"/>
      <c r="KN84" s="122"/>
      <c r="KO84" s="133"/>
      <c r="KP84" s="133"/>
    </row>
    <row r="85" spans="1:302">
      <c r="A85" s="15" t="s">
        <v>398</v>
      </c>
      <c r="B85" s="39" t="s">
        <v>399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134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135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136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137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112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118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119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141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142"/>
        <v>551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30">
        <v>59</v>
      </c>
      <c r="JA85" s="122">
        <v>56</v>
      </c>
      <c r="JB85" s="133">
        <v>20</v>
      </c>
      <c r="JC85" s="133">
        <v>22</v>
      </c>
      <c r="JD85" s="16">
        <f t="shared" si="138"/>
        <v>76</v>
      </c>
      <c r="JE85" s="133">
        <v>10</v>
      </c>
      <c r="JF85" s="133">
        <v>10</v>
      </c>
      <c r="JG85" s="36">
        <v>19</v>
      </c>
      <c r="JH85" s="36">
        <v>17</v>
      </c>
      <c r="JI85" s="36">
        <v>1</v>
      </c>
      <c r="JJ85" s="36">
        <v>5</v>
      </c>
      <c r="JK85" s="36" t="s">
        <v>1092</v>
      </c>
      <c r="JL85" s="36">
        <v>1</v>
      </c>
      <c r="JM85" s="130">
        <v>5</v>
      </c>
      <c r="JN85" s="122">
        <v>3</v>
      </c>
      <c r="JO85" s="133">
        <v>3</v>
      </c>
      <c r="JP85" s="133">
        <v>2</v>
      </c>
      <c r="JQ85" s="16">
        <f t="shared" si="143"/>
        <v>70</v>
      </c>
      <c r="JR85" s="133">
        <v>2</v>
      </c>
      <c r="JS85" s="133">
        <v>3</v>
      </c>
      <c r="JT85" s="133">
        <v>10</v>
      </c>
      <c r="JU85" s="36">
        <v>10</v>
      </c>
      <c r="JV85" s="36">
        <v>11</v>
      </c>
      <c r="JW85" s="36">
        <v>4</v>
      </c>
      <c r="JX85" s="36" t="s">
        <v>1092</v>
      </c>
      <c r="JY85" s="36">
        <v>9</v>
      </c>
      <c r="JZ85" s="130">
        <v>3</v>
      </c>
      <c r="KA85" s="122">
        <v>9</v>
      </c>
      <c r="KB85" s="133">
        <v>8</v>
      </c>
      <c r="KC85" s="133">
        <v>1</v>
      </c>
      <c r="KD85" s="16">
        <f t="shared" si="144"/>
        <v>44</v>
      </c>
      <c r="KE85" s="133">
        <v>1</v>
      </c>
      <c r="KF85" s="133">
        <v>3</v>
      </c>
      <c r="KG85" s="133">
        <v>11</v>
      </c>
      <c r="KH85" s="133">
        <v>8</v>
      </c>
      <c r="KI85" s="133">
        <v>6</v>
      </c>
      <c r="KJ85" s="133">
        <v>3</v>
      </c>
      <c r="KK85" s="133">
        <v>7</v>
      </c>
      <c r="KL85" s="133">
        <v>5</v>
      </c>
      <c r="KM85" s="130"/>
      <c r="KN85" s="122"/>
      <c r="KO85" s="133"/>
      <c r="KP85" s="133"/>
    </row>
    <row r="86" spans="1:302">
      <c r="A86" s="15" t="s">
        <v>400</v>
      </c>
      <c r="B86" s="39" t="s">
        <v>401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134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135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136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137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112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118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119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141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142"/>
        <v>87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30">
        <v>8</v>
      </c>
      <c r="JA86" s="122">
        <v>10</v>
      </c>
      <c r="JB86" s="133">
        <v>8</v>
      </c>
      <c r="JC86" s="133">
        <v>10</v>
      </c>
      <c r="JD86" s="16">
        <f t="shared" si="138"/>
        <v>75</v>
      </c>
      <c r="JE86" s="133">
        <v>6</v>
      </c>
      <c r="JF86" s="133">
        <v>3</v>
      </c>
      <c r="JG86" s="36">
        <v>9</v>
      </c>
      <c r="JH86" s="36">
        <v>3</v>
      </c>
      <c r="JI86" s="36">
        <v>6</v>
      </c>
      <c r="JJ86" s="36">
        <v>5</v>
      </c>
      <c r="JK86" s="36">
        <v>6</v>
      </c>
      <c r="JL86" s="36">
        <v>10</v>
      </c>
      <c r="JM86" s="130">
        <v>7</v>
      </c>
      <c r="JN86" s="122">
        <v>12</v>
      </c>
      <c r="JO86" s="133">
        <v>5</v>
      </c>
      <c r="JP86" s="133">
        <v>3</v>
      </c>
      <c r="JQ86" s="16">
        <f t="shared" si="143"/>
        <v>131</v>
      </c>
      <c r="JR86" s="133">
        <v>8</v>
      </c>
      <c r="JS86" s="133">
        <v>6</v>
      </c>
      <c r="JT86" s="133">
        <v>6</v>
      </c>
      <c r="JU86" s="36">
        <v>19</v>
      </c>
      <c r="JV86" s="36">
        <v>14</v>
      </c>
      <c r="JW86" s="36">
        <v>12</v>
      </c>
      <c r="JX86" s="36">
        <v>12</v>
      </c>
      <c r="JY86" s="36">
        <v>20</v>
      </c>
      <c r="JZ86" s="130">
        <v>10</v>
      </c>
      <c r="KA86" s="122">
        <v>13</v>
      </c>
      <c r="KB86" s="133">
        <v>6</v>
      </c>
      <c r="KC86" s="133">
        <v>5</v>
      </c>
      <c r="KD86" s="16">
        <f t="shared" si="144"/>
        <v>68</v>
      </c>
      <c r="KE86" s="133">
        <v>3</v>
      </c>
      <c r="KF86" s="133">
        <v>3</v>
      </c>
      <c r="KG86" s="133">
        <v>5</v>
      </c>
      <c r="KH86" s="133">
        <v>14</v>
      </c>
      <c r="KI86" s="133">
        <v>6</v>
      </c>
      <c r="KJ86" s="133">
        <v>8</v>
      </c>
      <c r="KK86" s="133">
        <v>18</v>
      </c>
      <c r="KL86" s="133">
        <v>11</v>
      </c>
      <c r="KM86" s="130"/>
      <c r="KN86" s="122"/>
      <c r="KO86" s="133"/>
      <c r="KP86" s="133"/>
    </row>
    <row r="87" spans="1:302">
      <c r="A87" s="15" t="s">
        <v>402</v>
      </c>
      <c r="B87" s="39" t="s">
        <v>403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134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135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136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137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112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119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30" t="s">
        <v>1092</v>
      </c>
      <c r="JA87" s="122" t="s">
        <v>1092</v>
      </c>
      <c r="JB87" s="133" t="s">
        <v>1092</v>
      </c>
      <c r="JC87" s="133" t="s">
        <v>1092</v>
      </c>
      <c r="JD87" s="16" t="str">
        <f t="shared" si="138"/>
        <v/>
      </c>
      <c r="JE87" s="133" t="s">
        <v>1092</v>
      </c>
      <c r="JF87" s="133" t="s">
        <v>1092</v>
      </c>
      <c r="JG87" s="36" t="s">
        <v>1092</v>
      </c>
      <c r="JH87" s="36" t="s">
        <v>1092</v>
      </c>
      <c r="JI87" s="36" t="s">
        <v>1092</v>
      </c>
      <c r="JJ87" s="36" t="s">
        <v>1092</v>
      </c>
      <c r="JK87" s="36" t="s">
        <v>1092</v>
      </c>
      <c r="JL87" s="36" t="s">
        <v>1092</v>
      </c>
      <c r="JM87" s="130" t="s">
        <v>1092</v>
      </c>
      <c r="JN87" s="122" t="s">
        <v>1092</v>
      </c>
      <c r="JO87" s="133" t="s">
        <v>1092</v>
      </c>
      <c r="JP87" s="133" t="s">
        <v>1092</v>
      </c>
      <c r="JQ87" s="16">
        <f>SUM(JR87:KC87)</f>
        <v>0</v>
      </c>
      <c r="JR87" s="133" t="s">
        <v>1092</v>
      </c>
      <c r="JS87" s="133" t="s">
        <v>1092</v>
      </c>
      <c r="JT87" s="133" t="s">
        <v>1092</v>
      </c>
      <c r="JU87" s="36" t="s">
        <v>1092</v>
      </c>
      <c r="JV87" s="36" t="s">
        <v>1092</v>
      </c>
      <c r="JW87" s="36" t="s">
        <v>1092</v>
      </c>
      <c r="JX87" s="36" t="s">
        <v>1092</v>
      </c>
      <c r="JY87" s="36" t="s">
        <v>1092</v>
      </c>
      <c r="JZ87" s="130" t="s">
        <v>1092</v>
      </c>
      <c r="KA87" s="122" t="s">
        <v>1092</v>
      </c>
      <c r="KB87" s="133" t="s">
        <v>1092</v>
      </c>
      <c r="KC87" s="133" t="s">
        <v>1092</v>
      </c>
      <c r="KD87" s="16">
        <f>SUM(KE87:KP87)</f>
        <v>0</v>
      </c>
      <c r="KE87" s="133" t="s">
        <v>1092</v>
      </c>
      <c r="KF87" s="133" t="s">
        <v>1092</v>
      </c>
      <c r="KG87" s="133" t="s">
        <v>1092</v>
      </c>
      <c r="KH87" s="133" t="s">
        <v>1092</v>
      </c>
      <c r="KI87" s="133" t="s">
        <v>1092</v>
      </c>
      <c r="KJ87" s="133" t="s">
        <v>1092</v>
      </c>
      <c r="KK87" s="133" t="s">
        <v>1092</v>
      </c>
      <c r="KL87" s="133" t="s">
        <v>1092</v>
      </c>
      <c r="KM87" s="130"/>
      <c r="KN87" s="122"/>
      <c r="KO87" s="133"/>
      <c r="KP87" s="133"/>
    </row>
    <row r="88" spans="1:302">
      <c r="A88" s="15" t="s">
        <v>404</v>
      </c>
      <c r="B88" s="39" t="s">
        <v>405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134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135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136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137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112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118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119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141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142"/>
        <v>84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30">
        <v>10</v>
      </c>
      <c r="JA88" s="122">
        <v>13</v>
      </c>
      <c r="JB88" s="133">
        <v>3</v>
      </c>
      <c r="JC88" s="133">
        <v>4</v>
      </c>
      <c r="JD88" s="16">
        <f t="shared" si="138"/>
        <v>55</v>
      </c>
      <c r="JE88" s="133">
        <v>5</v>
      </c>
      <c r="JF88" s="133">
        <v>2</v>
      </c>
      <c r="JG88" s="36">
        <v>6</v>
      </c>
      <c r="JH88" s="36">
        <v>8</v>
      </c>
      <c r="JI88" s="36">
        <v>5</v>
      </c>
      <c r="JJ88" s="36">
        <v>4</v>
      </c>
      <c r="JK88" s="36">
        <v>6</v>
      </c>
      <c r="JL88" s="36">
        <v>3</v>
      </c>
      <c r="JM88" s="130">
        <v>4</v>
      </c>
      <c r="JN88" s="122">
        <v>7</v>
      </c>
      <c r="JO88" s="133">
        <v>3</v>
      </c>
      <c r="JP88" s="133">
        <v>2</v>
      </c>
      <c r="JQ88" s="16">
        <f t="shared" ref="JQ88:JQ129" si="145">SUM(JR88:KC88)</f>
        <v>41</v>
      </c>
      <c r="JR88" s="133">
        <v>3</v>
      </c>
      <c r="JS88" s="133">
        <v>6</v>
      </c>
      <c r="JT88" s="133">
        <v>1</v>
      </c>
      <c r="JU88" s="36">
        <v>3</v>
      </c>
      <c r="JV88" s="36">
        <v>5</v>
      </c>
      <c r="JW88" s="36">
        <v>4</v>
      </c>
      <c r="JX88" s="36">
        <v>4</v>
      </c>
      <c r="JY88" s="36">
        <v>5</v>
      </c>
      <c r="JZ88" s="130">
        <v>2</v>
      </c>
      <c r="KA88" s="122">
        <v>5</v>
      </c>
      <c r="KB88" s="133">
        <v>2</v>
      </c>
      <c r="KC88" s="133">
        <v>1</v>
      </c>
      <c r="KD88" s="16">
        <f t="shared" ref="KD88:KD129" si="146">SUM(KE88:KP88)</f>
        <v>38</v>
      </c>
      <c r="KE88" s="133">
        <v>2</v>
      </c>
      <c r="KF88" s="133">
        <v>3</v>
      </c>
      <c r="KG88" s="133">
        <v>4</v>
      </c>
      <c r="KH88" s="133">
        <v>7</v>
      </c>
      <c r="KI88" s="133">
        <v>4</v>
      </c>
      <c r="KJ88" s="133">
        <v>1</v>
      </c>
      <c r="KK88" s="133">
        <v>3</v>
      </c>
      <c r="KL88" s="133">
        <v>14</v>
      </c>
      <c r="KM88" s="130"/>
      <c r="KN88" s="122"/>
      <c r="KO88" s="133"/>
      <c r="KP88" s="133"/>
    </row>
    <row r="89" spans="1:302">
      <c r="A89" s="15" t="s">
        <v>406</v>
      </c>
      <c r="B89" s="39" t="s">
        <v>407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134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135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136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137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112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118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119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141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>
        <f t="shared" si="142"/>
        <v>144</v>
      </c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30">
        <v>10</v>
      </c>
      <c r="JA89" s="122">
        <v>23</v>
      </c>
      <c r="JB89" s="133">
        <v>10</v>
      </c>
      <c r="JC89" s="133" t="s">
        <v>1092</v>
      </c>
      <c r="JD89" s="16">
        <f t="shared" si="138"/>
        <v>76</v>
      </c>
      <c r="JE89" s="133">
        <v>2</v>
      </c>
      <c r="JF89" s="133">
        <v>3</v>
      </c>
      <c r="JG89" s="36">
        <v>24</v>
      </c>
      <c r="JH89" s="36">
        <v>14</v>
      </c>
      <c r="JI89" s="36">
        <v>5</v>
      </c>
      <c r="JJ89" s="36">
        <v>6</v>
      </c>
      <c r="JK89" s="36">
        <v>2</v>
      </c>
      <c r="JL89" s="36">
        <v>6</v>
      </c>
      <c r="JM89" s="130">
        <v>4</v>
      </c>
      <c r="JN89" s="122">
        <v>5</v>
      </c>
      <c r="JO89" s="133">
        <v>3</v>
      </c>
      <c r="JP89" s="133">
        <v>2</v>
      </c>
      <c r="JQ89" s="16">
        <f t="shared" si="145"/>
        <v>65</v>
      </c>
      <c r="JR89" s="133">
        <v>2</v>
      </c>
      <c r="JS89" s="133">
        <v>3</v>
      </c>
      <c r="JT89" s="133">
        <v>7</v>
      </c>
      <c r="JU89" s="36">
        <v>10</v>
      </c>
      <c r="JV89" s="36">
        <v>12</v>
      </c>
      <c r="JW89" s="36">
        <v>3</v>
      </c>
      <c r="JX89" s="36">
        <v>2</v>
      </c>
      <c r="JY89" s="36">
        <v>5</v>
      </c>
      <c r="JZ89" s="130">
        <v>6</v>
      </c>
      <c r="KA89" s="122">
        <v>7</v>
      </c>
      <c r="KB89" s="133">
        <v>5</v>
      </c>
      <c r="KC89" s="133">
        <v>3</v>
      </c>
      <c r="KD89" s="16">
        <f t="shared" si="146"/>
        <v>209</v>
      </c>
      <c r="KE89" s="133">
        <v>6</v>
      </c>
      <c r="KF89" s="133">
        <v>4</v>
      </c>
      <c r="KG89" s="133">
        <v>10</v>
      </c>
      <c r="KH89" s="133">
        <v>13</v>
      </c>
      <c r="KI89" s="133">
        <v>12</v>
      </c>
      <c r="KJ89" s="133">
        <v>3</v>
      </c>
      <c r="KK89" s="133">
        <v>12</v>
      </c>
      <c r="KL89" s="133">
        <v>149</v>
      </c>
      <c r="KM89" s="130"/>
      <c r="KN89" s="122"/>
      <c r="KO89" s="133"/>
      <c r="KP89" s="133"/>
    </row>
    <row r="90" spans="1:302">
      <c r="A90" s="15" t="s">
        <v>408</v>
      </c>
      <c r="B90" s="39" t="s">
        <v>409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134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135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136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137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112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118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119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141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30" t="s">
        <v>1092</v>
      </c>
      <c r="JA90" s="122" t="s">
        <v>1092</v>
      </c>
      <c r="JB90" s="133" t="s">
        <v>1092</v>
      </c>
      <c r="JC90" s="133" t="s">
        <v>1092</v>
      </c>
      <c r="JD90" s="16">
        <f t="shared" si="138"/>
        <v>6</v>
      </c>
      <c r="JE90" s="133" t="s">
        <v>1092</v>
      </c>
      <c r="JF90" s="133" t="s">
        <v>1092</v>
      </c>
      <c r="JG90" s="36" t="s">
        <v>1092</v>
      </c>
      <c r="JH90" s="36" t="s">
        <v>1092</v>
      </c>
      <c r="JI90" s="36" t="s">
        <v>1092</v>
      </c>
      <c r="JJ90" s="36" t="s">
        <v>1092</v>
      </c>
      <c r="JK90" s="36">
        <v>6</v>
      </c>
      <c r="JL90" s="36" t="s">
        <v>1092</v>
      </c>
      <c r="JM90" s="130" t="s">
        <v>1092</v>
      </c>
      <c r="JN90" s="122" t="s">
        <v>1092</v>
      </c>
      <c r="JO90" s="133" t="s">
        <v>1092</v>
      </c>
      <c r="JP90" s="133" t="s">
        <v>1092</v>
      </c>
      <c r="JQ90" s="16">
        <f t="shared" si="145"/>
        <v>0</v>
      </c>
      <c r="JR90" s="133" t="s">
        <v>1092</v>
      </c>
      <c r="JS90" s="133" t="s">
        <v>1092</v>
      </c>
      <c r="JT90" s="133" t="s">
        <v>1092</v>
      </c>
      <c r="JU90" s="36" t="s">
        <v>1092</v>
      </c>
      <c r="JV90" s="36" t="s">
        <v>1092</v>
      </c>
      <c r="JW90" s="36" t="s">
        <v>1092</v>
      </c>
      <c r="JX90" s="36" t="s">
        <v>1092</v>
      </c>
      <c r="JY90" s="36" t="s">
        <v>1092</v>
      </c>
      <c r="JZ90" s="130" t="s">
        <v>1092</v>
      </c>
      <c r="KA90" s="122" t="s">
        <v>1092</v>
      </c>
      <c r="KB90" s="133" t="s">
        <v>1092</v>
      </c>
      <c r="KC90" s="133" t="s">
        <v>1092</v>
      </c>
      <c r="KD90" s="16">
        <f t="shared" si="146"/>
        <v>0</v>
      </c>
      <c r="KE90" s="133" t="s">
        <v>1092</v>
      </c>
      <c r="KF90" s="133" t="s">
        <v>1092</v>
      </c>
      <c r="KG90" s="133" t="s">
        <v>1092</v>
      </c>
      <c r="KH90" s="133" t="s">
        <v>1092</v>
      </c>
      <c r="KI90" s="133" t="s">
        <v>1092</v>
      </c>
      <c r="KJ90" s="133" t="s">
        <v>1092</v>
      </c>
      <c r="KK90" s="133" t="s">
        <v>1092</v>
      </c>
      <c r="KL90" s="133" t="s">
        <v>1092</v>
      </c>
      <c r="KM90" s="130"/>
      <c r="KN90" s="122"/>
      <c r="KO90" s="133"/>
      <c r="KP90" s="133"/>
    </row>
    <row r="91" spans="1:302">
      <c r="A91" s="15" t="s">
        <v>410</v>
      </c>
      <c r="B91" s="39" t="s">
        <v>411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134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135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136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137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112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118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119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141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142"/>
        <v>251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30">
        <v>46</v>
      </c>
      <c r="JA91" s="122">
        <v>14</v>
      </c>
      <c r="JB91" s="133">
        <v>16</v>
      </c>
      <c r="JC91" s="133">
        <v>5</v>
      </c>
      <c r="JD91" s="16">
        <f t="shared" si="138"/>
        <v>202</v>
      </c>
      <c r="JE91" s="133">
        <v>6</v>
      </c>
      <c r="JF91" s="133">
        <v>59</v>
      </c>
      <c r="JG91" s="36">
        <v>6</v>
      </c>
      <c r="JH91" s="36">
        <v>4</v>
      </c>
      <c r="JI91" s="36">
        <v>27</v>
      </c>
      <c r="JJ91" s="36">
        <v>17</v>
      </c>
      <c r="JK91" s="36">
        <v>17</v>
      </c>
      <c r="JL91" s="36">
        <v>8</v>
      </c>
      <c r="JM91" s="130">
        <v>21</v>
      </c>
      <c r="JN91" s="122">
        <v>24</v>
      </c>
      <c r="JO91" s="133">
        <v>7</v>
      </c>
      <c r="JP91" s="133">
        <v>6</v>
      </c>
      <c r="JQ91" s="16">
        <f t="shared" si="145"/>
        <v>187</v>
      </c>
      <c r="JR91" s="133">
        <v>7</v>
      </c>
      <c r="JS91" s="133">
        <v>7</v>
      </c>
      <c r="JT91" s="133">
        <v>21</v>
      </c>
      <c r="JU91" s="36">
        <v>20</v>
      </c>
      <c r="JV91" s="36">
        <v>20</v>
      </c>
      <c r="JW91" s="36">
        <v>8</v>
      </c>
      <c r="JX91" s="36">
        <v>12</v>
      </c>
      <c r="JY91" s="36">
        <v>29</v>
      </c>
      <c r="JZ91" s="130">
        <v>28</v>
      </c>
      <c r="KA91" s="122">
        <v>15</v>
      </c>
      <c r="KB91" s="133">
        <v>4</v>
      </c>
      <c r="KC91" s="133">
        <v>16</v>
      </c>
      <c r="KD91" s="16">
        <f t="shared" si="146"/>
        <v>200</v>
      </c>
      <c r="KE91" s="133">
        <v>6</v>
      </c>
      <c r="KF91" s="133">
        <v>9</v>
      </c>
      <c r="KG91" s="133">
        <v>12</v>
      </c>
      <c r="KH91" s="133">
        <v>32</v>
      </c>
      <c r="KI91" s="133">
        <v>24</v>
      </c>
      <c r="KJ91" s="133">
        <v>35</v>
      </c>
      <c r="KK91" s="133">
        <v>64</v>
      </c>
      <c r="KL91" s="133">
        <v>18</v>
      </c>
      <c r="KM91" s="130"/>
      <c r="KN91" s="122"/>
      <c r="KO91" s="133"/>
      <c r="KP91" s="133"/>
    </row>
    <row r="92" spans="1:302">
      <c r="A92" s="15" t="s">
        <v>412</v>
      </c>
      <c r="B92" s="39" t="s">
        <v>413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134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135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136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137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112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118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119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141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142"/>
        <v>92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30">
        <v>4</v>
      </c>
      <c r="JA92" s="122">
        <v>9</v>
      </c>
      <c r="JB92" s="133" t="s">
        <v>1092</v>
      </c>
      <c r="JC92" s="133">
        <v>5</v>
      </c>
      <c r="JD92" s="16">
        <f t="shared" si="138"/>
        <v>63</v>
      </c>
      <c r="JE92" s="133">
        <v>2</v>
      </c>
      <c r="JF92" s="133">
        <v>4</v>
      </c>
      <c r="JG92" s="36">
        <v>9</v>
      </c>
      <c r="JH92" s="36">
        <v>5</v>
      </c>
      <c r="JI92" s="36">
        <v>2</v>
      </c>
      <c r="JJ92" s="36">
        <v>6</v>
      </c>
      <c r="JK92" s="36">
        <v>2</v>
      </c>
      <c r="JL92" s="36">
        <v>6</v>
      </c>
      <c r="JM92" s="130">
        <v>9</v>
      </c>
      <c r="JN92" s="122">
        <v>2</v>
      </c>
      <c r="JO92" s="133">
        <v>7</v>
      </c>
      <c r="JP92" s="133">
        <v>9</v>
      </c>
      <c r="JQ92" s="16">
        <f t="shared" si="145"/>
        <v>98</v>
      </c>
      <c r="JR92" s="133">
        <v>8</v>
      </c>
      <c r="JS92" s="133">
        <v>9</v>
      </c>
      <c r="JT92" s="133">
        <v>8</v>
      </c>
      <c r="JU92" s="36">
        <v>1</v>
      </c>
      <c r="JV92" s="36">
        <v>14</v>
      </c>
      <c r="JW92" s="36">
        <v>10</v>
      </c>
      <c r="JX92" s="36">
        <v>9</v>
      </c>
      <c r="JY92" s="36">
        <v>12</v>
      </c>
      <c r="JZ92" s="130">
        <v>8</v>
      </c>
      <c r="KA92" s="122">
        <v>5</v>
      </c>
      <c r="KB92" s="133">
        <v>8</v>
      </c>
      <c r="KC92" s="133">
        <v>6</v>
      </c>
      <c r="KD92" s="16">
        <f t="shared" si="146"/>
        <v>67</v>
      </c>
      <c r="KE92" s="133">
        <v>7</v>
      </c>
      <c r="KF92" s="133">
        <v>5</v>
      </c>
      <c r="KG92" s="133">
        <v>6</v>
      </c>
      <c r="KH92" s="133">
        <v>15</v>
      </c>
      <c r="KI92" s="133">
        <v>4</v>
      </c>
      <c r="KJ92" s="133">
        <v>12</v>
      </c>
      <c r="KK92" s="133">
        <v>13</v>
      </c>
      <c r="KL92" s="133">
        <v>5</v>
      </c>
      <c r="KM92" s="130"/>
      <c r="KN92" s="122"/>
      <c r="KO92" s="133"/>
      <c r="KP92" s="133"/>
    </row>
    <row r="93" spans="1:302">
      <c r="A93" s="15" t="s">
        <v>414</v>
      </c>
      <c r="B93" s="39" t="s">
        <v>415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134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135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136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137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112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118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119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141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142"/>
        <v>1442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30">
        <v>162</v>
      </c>
      <c r="JA93" s="122">
        <v>165</v>
      </c>
      <c r="JB93" s="133">
        <v>113</v>
      </c>
      <c r="JC93" s="133">
        <v>66</v>
      </c>
      <c r="JD93" s="16">
        <f t="shared" si="138"/>
        <v>927</v>
      </c>
      <c r="JE93" s="133">
        <v>78</v>
      </c>
      <c r="JF93" s="133">
        <v>82</v>
      </c>
      <c r="JG93" s="36">
        <v>85</v>
      </c>
      <c r="JH93" s="36">
        <v>102</v>
      </c>
      <c r="JI93" s="36">
        <v>54</v>
      </c>
      <c r="JJ93" s="36">
        <v>83</v>
      </c>
      <c r="JK93" s="36">
        <v>84</v>
      </c>
      <c r="JL93" s="36">
        <v>70</v>
      </c>
      <c r="JM93" s="130">
        <v>70</v>
      </c>
      <c r="JN93" s="122">
        <v>111</v>
      </c>
      <c r="JO93" s="133">
        <v>69</v>
      </c>
      <c r="JP93" s="133">
        <v>39</v>
      </c>
      <c r="JQ93" s="16">
        <f t="shared" si="145"/>
        <v>937</v>
      </c>
      <c r="JR93" s="133">
        <v>53</v>
      </c>
      <c r="JS93" s="133">
        <v>98</v>
      </c>
      <c r="JT93" s="133">
        <v>48</v>
      </c>
      <c r="JU93" s="36">
        <v>121</v>
      </c>
      <c r="JV93" s="36">
        <v>78</v>
      </c>
      <c r="JW93" s="36">
        <v>74</v>
      </c>
      <c r="JX93" s="36">
        <v>68</v>
      </c>
      <c r="JY93" s="36">
        <v>90</v>
      </c>
      <c r="JZ93" s="130">
        <v>76</v>
      </c>
      <c r="KA93" s="122">
        <v>116</v>
      </c>
      <c r="KB93" s="133">
        <v>63</v>
      </c>
      <c r="KC93" s="133">
        <v>52</v>
      </c>
      <c r="KD93" s="16">
        <f t="shared" si="146"/>
        <v>828</v>
      </c>
      <c r="KE93" s="133">
        <v>70</v>
      </c>
      <c r="KF93" s="133">
        <v>125</v>
      </c>
      <c r="KG93" s="133">
        <v>72</v>
      </c>
      <c r="KH93" s="133">
        <v>131</v>
      </c>
      <c r="KI93" s="133">
        <v>124</v>
      </c>
      <c r="KJ93" s="133">
        <v>88</v>
      </c>
      <c r="KK93" s="133">
        <v>98</v>
      </c>
      <c r="KL93" s="133">
        <v>120</v>
      </c>
      <c r="KM93" s="130"/>
      <c r="KN93" s="122"/>
      <c r="KO93" s="133"/>
      <c r="KP93" s="133"/>
    </row>
    <row r="94" spans="1:302">
      <c r="A94" s="15" t="s">
        <v>416</v>
      </c>
      <c r="B94" s="39" t="s">
        <v>417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134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135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136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137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112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118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119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141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142"/>
        <v>1065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30">
        <v>122</v>
      </c>
      <c r="JA94" s="122">
        <v>158</v>
      </c>
      <c r="JB94" s="133">
        <v>99</v>
      </c>
      <c r="JC94" s="133">
        <v>74</v>
      </c>
      <c r="JD94" s="16">
        <f t="shared" si="138"/>
        <v>1185</v>
      </c>
      <c r="JE94" s="133">
        <v>96</v>
      </c>
      <c r="JF94" s="133">
        <v>85</v>
      </c>
      <c r="JG94" s="36">
        <v>78</v>
      </c>
      <c r="JH94" s="36">
        <v>165</v>
      </c>
      <c r="JI94" s="36">
        <v>119</v>
      </c>
      <c r="JJ94" s="36">
        <v>59</v>
      </c>
      <c r="JK94" s="36">
        <v>80</v>
      </c>
      <c r="JL94" s="36">
        <v>73</v>
      </c>
      <c r="JM94" s="130">
        <v>142</v>
      </c>
      <c r="JN94" s="122">
        <v>141</v>
      </c>
      <c r="JO94" s="133">
        <v>90</v>
      </c>
      <c r="JP94" s="133">
        <v>57</v>
      </c>
      <c r="JQ94" s="16">
        <f t="shared" si="145"/>
        <v>1241</v>
      </c>
      <c r="JR94" s="133">
        <v>59</v>
      </c>
      <c r="JS94" s="133">
        <v>70</v>
      </c>
      <c r="JT94" s="133">
        <v>96</v>
      </c>
      <c r="JU94" s="36">
        <v>110</v>
      </c>
      <c r="JV94" s="36">
        <v>95</v>
      </c>
      <c r="JW94" s="36">
        <v>92</v>
      </c>
      <c r="JX94" s="36">
        <v>101</v>
      </c>
      <c r="JY94" s="36">
        <v>91</v>
      </c>
      <c r="JZ94" s="130">
        <v>181</v>
      </c>
      <c r="KA94" s="122">
        <v>140</v>
      </c>
      <c r="KB94" s="133">
        <v>132</v>
      </c>
      <c r="KC94" s="133">
        <v>74</v>
      </c>
      <c r="KD94" s="16">
        <f t="shared" si="146"/>
        <v>974</v>
      </c>
      <c r="KE94" s="133">
        <v>62</v>
      </c>
      <c r="KF94" s="133">
        <v>74</v>
      </c>
      <c r="KG94" s="133">
        <v>88</v>
      </c>
      <c r="KH94" s="133">
        <v>199</v>
      </c>
      <c r="KI94" s="133">
        <v>148</v>
      </c>
      <c r="KJ94" s="133">
        <v>104</v>
      </c>
      <c r="KK94" s="133">
        <v>125</v>
      </c>
      <c r="KL94" s="133">
        <v>174</v>
      </c>
      <c r="KM94" s="130"/>
      <c r="KN94" s="122"/>
      <c r="KO94" s="133"/>
      <c r="KP94" s="133"/>
    </row>
    <row r="95" spans="1:302">
      <c r="A95" s="15" t="s">
        <v>418</v>
      </c>
      <c r="B95" s="39" t="s">
        <v>419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134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135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136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137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112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118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119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141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142"/>
        <v>1307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30">
        <v>153</v>
      </c>
      <c r="JA95" s="122">
        <v>189</v>
      </c>
      <c r="JB95" s="133">
        <v>108</v>
      </c>
      <c r="JC95" s="133">
        <v>71</v>
      </c>
      <c r="JD95" s="16">
        <f t="shared" si="138"/>
        <v>1054</v>
      </c>
      <c r="JE95" s="133">
        <v>81</v>
      </c>
      <c r="JF95" s="133">
        <v>77</v>
      </c>
      <c r="JG95" s="36">
        <v>114</v>
      </c>
      <c r="JH95" s="36">
        <v>89</v>
      </c>
      <c r="JI95" s="36">
        <v>125</v>
      </c>
      <c r="JJ95" s="36">
        <v>88</v>
      </c>
      <c r="JK95" s="36">
        <v>82</v>
      </c>
      <c r="JL95" s="36">
        <v>86</v>
      </c>
      <c r="JM95" s="130">
        <v>96</v>
      </c>
      <c r="JN95" s="122">
        <v>132</v>
      </c>
      <c r="JO95" s="133">
        <v>51</v>
      </c>
      <c r="JP95" s="133">
        <v>33</v>
      </c>
      <c r="JQ95" s="16">
        <f t="shared" si="145"/>
        <v>1033</v>
      </c>
      <c r="JR95" s="133">
        <v>69</v>
      </c>
      <c r="JS95" s="133">
        <v>58</v>
      </c>
      <c r="JT95" s="133">
        <v>76</v>
      </c>
      <c r="JU95" s="36">
        <v>110</v>
      </c>
      <c r="JV95" s="36">
        <v>78</v>
      </c>
      <c r="JW95" s="36">
        <v>100</v>
      </c>
      <c r="JX95" s="36">
        <v>94</v>
      </c>
      <c r="JY95" s="36">
        <v>108</v>
      </c>
      <c r="JZ95" s="130">
        <v>92</v>
      </c>
      <c r="KA95" s="122">
        <v>124</v>
      </c>
      <c r="KB95" s="133">
        <v>70</v>
      </c>
      <c r="KC95" s="133">
        <v>54</v>
      </c>
      <c r="KD95" s="16">
        <f t="shared" si="146"/>
        <v>895</v>
      </c>
      <c r="KE95" s="133">
        <v>72</v>
      </c>
      <c r="KF95" s="133">
        <v>87</v>
      </c>
      <c r="KG95" s="133">
        <v>120</v>
      </c>
      <c r="KH95" s="133">
        <v>145</v>
      </c>
      <c r="KI95" s="133">
        <v>115</v>
      </c>
      <c r="KJ95" s="133">
        <v>140</v>
      </c>
      <c r="KK95" s="133">
        <v>114</v>
      </c>
      <c r="KL95" s="133">
        <v>102</v>
      </c>
      <c r="KM95" s="130"/>
      <c r="KN95" s="122"/>
      <c r="KO95" s="133"/>
      <c r="KP95" s="133"/>
    </row>
    <row r="96" spans="1:302">
      <c r="A96" s="15" t="s">
        <v>420</v>
      </c>
      <c r="B96" s="39" t="s">
        <v>421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134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135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136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137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112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119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30" t="s">
        <v>1092</v>
      </c>
      <c r="JA96" s="122" t="s">
        <v>1092</v>
      </c>
      <c r="JB96" s="133" t="s">
        <v>1092</v>
      </c>
      <c r="JC96" s="133" t="s">
        <v>1092</v>
      </c>
      <c r="JD96" s="16" t="str">
        <f t="shared" si="138"/>
        <v/>
      </c>
      <c r="JE96" s="133" t="s">
        <v>1092</v>
      </c>
      <c r="JF96" s="133" t="s">
        <v>1092</v>
      </c>
      <c r="JG96" s="36" t="s">
        <v>1092</v>
      </c>
      <c r="JH96" s="36" t="s">
        <v>1092</v>
      </c>
      <c r="JI96" s="36" t="s">
        <v>1092</v>
      </c>
      <c r="JJ96" s="36" t="s">
        <v>1092</v>
      </c>
      <c r="JK96" s="36" t="s">
        <v>1092</v>
      </c>
      <c r="JL96" s="36" t="s">
        <v>1092</v>
      </c>
      <c r="JM96" s="130" t="s">
        <v>1092</v>
      </c>
      <c r="JN96" s="122" t="s">
        <v>1092</v>
      </c>
      <c r="JO96" s="133" t="s">
        <v>1092</v>
      </c>
      <c r="JP96" s="133" t="s">
        <v>1092</v>
      </c>
      <c r="JQ96" s="16">
        <f t="shared" si="145"/>
        <v>0</v>
      </c>
      <c r="JR96" s="133" t="s">
        <v>1092</v>
      </c>
      <c r="JS96" s="133" t="s">
        <v>1092</v>
      </c>
      <c r="JT96" s="133" t="s">
        <v>1092</v>
      </c>
      <c r="JU96" s="36" t="s">
        <v>1092</v>
      </c>
      <c r="JV96" s="36" t="s">
        <v>1092</v>
      </c>
      <c r="JW96" s="36" t="s">
        <v>1092</v>
      </c>
      <c r="JX96" s="36" t="s">
        <v>1092</v>
      </c>
      <c r="JY96" s="36" t="s">
        <v>1092</v>
      </c>
      <c r="JZ96" s="130" t="s">
        <v>1092</v>
      </c>
      <c r="KA96" s="122" t="s">
        <v>1092</v>
      </c>
      <c r="KB96" s="133" t="s">
        <v>1092</v>
      </c>
      <c r="KC96" s="133" t="s">
        <v>1092</v>
      </c>
      <c r="KD96" s="16">
        <f t="shared" si="146"/>
        <v>0</v>
      </c>
      <c r="KE96" s="133" t="s">
        <v>1092</v>
      </c>
      <c r="KF96" s="133" t="s">
        <v>1092</v>
      </c>
      <c r="KG96" s="133" t="s">
        <v>1092</v>
      </c>
      <c r="KH96" s="133" t="s">
        <v>1092</v>
      </c>
      <c r="KI96" s="133" t="s">
        <v>1092</v>
      </c>
      <c r="KJ96" s="133" t="s">
        <v>1092</v>
      </c>
      <c r="KK96" s="133" t="s">
        <v>1092</v>
      </c>
      <c r="KL96" s="133" t="s">
        <v>1092</v>
      </c>
      <c r="KM96" s="130"/>
      <c r="KN96" s="122"/>
      <c r="KO96" s="133"/>
      <c r="KP96" s="133"/>
    </row>
    <row r="97" spans="1:302">
      <c r="A97" s="15" t="s">
        <v>422</v>
      </c>
      <c r="B97" s="39" t="s">
        <v>423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134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135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136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137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112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118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119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141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30" t="s">
        <v>1092</v>
      </c>
      <c r="JA97" s="122" t="s">
        <v>1092</v>
      </c>
      <c r="JB97" s="133" t="s">
        <v>1092</v>
      </c>
      <c r="JC97" s="133" t="s">
        <v>1092</v>
      </c>
      <c r="JD97" s="16">
        <f t="shared" si="138"/>
        <v>1</v>
      </c>
      <c r="JE97" s="133" t="s">
        <v>1092</v>
      </c>
      <c r="JF97" s="133" t="s">
        <v>1092</v>
      </c>
      <c r="JG97" s="36" t="s">
        <v>1092</v>
      </c>
      <c r="JH97" s="36" t="s">
        <v>1092</v>
      </c>
      <c r="JI97" s="36" t="s">
        <v>1092</v>
      </c>
      <c r="JJ97" s="36" t="s">
        <v>1092</v>
      </c>
      <c r="JK97" s="36" t="s">
        <v>1092</v>
      </c>
      <c r="JL97" s="36" t="s">
        <v>1092</v>
      </c>
      <c r="JM97" s="130" t="s">
        <v>1092</v>
      </c>
      <c r="JN97" s="122" t="s">
        <v>1092</v>
      </c>
      <c r="JO97" s="133">
        <v>1</v>
      </c>
      <c r="JP97" s="133" t="s">
        <v>1092</v>
      </c>
      <c r="JQ97" s="16">
        <f t="shared" si="145"/>
        <v>3</v>
      </c>
      <c r="JR97" s="133" t="s">
        <v>1092</v>
      </c>
      <c r="JS97" s="133" t="s">
        <v>1092</v>
      </c>
      <c r="JT97" s="133" t="s">
        <v>1092</v>
      </c>
      <c r="JU97" s="36" t="s">
        <v>1092</v>
      </c>
      <c r="JV97" s="36">
        <v>3</v>
      </c>
      <c r="JW97" s="36" t="s">
        <v>1092</v>
      </c>
      <c r="JX97" s="36" t="s">
        <v>1092</v>
      </c>
      <c r="JY97" s="36" t="s">
        <v>1092</v>
      </c>
      <c r="JZ97" s="130" t="s">
        <v>1092</v>
      </c>
      <c r="KA97" s="122" t="s">
        <v>1092</v>
      </c>
      <c r="KB97" s="133" t="s">
        <v>1092</v>
      </c>
      <c r="KC97" s="133" t="s">
        <v>1092</v>
      </c>
      <c r="KD97" s="16">
        <f t="shared" si="146"/>
        <v>1</v>
      </c>
      <c r="KE97" s="133" t="s">
        <v>1092</v>
      </c>
      <c r="KF97" s="133" t="s">
        <v>1092</v>
      </c>
      <c r="KG97" s="133" t="s">
        <v>1092</v>
      </c>
      <c r="KH97" s="133" t="s">
        <v>1092</v>
      </c>
      <c r="KI97" s="133" t="s">
        <v>1092</v>
      </c>
      <c r="KJ97" s="133" t="s">
        <v>1092</v>
      </c>
      <c r="KK97" s="133">
        <v>1</v>
      </c>
      <c r="KL97" s="133" t="s">
        <v>1092</v>
      </c>
      <c r="KM97" s="130"/>
      <c r="KN97" s="122"/>
      <c r="KO97" s="133"/>
      <c r="KP97" s="133"/>
    </row>
    <row r="98" spans="1:302">
      <c r="A98" s="15" t="s">
        <v>424</v>
      </c>
      <c r="B98" s="39" t="s">
        <v>425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134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135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136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137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112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118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119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30" t="s">
        <v>1092</v>
      </c>
      <c r="JA98" s="122" t="s">
        <v>1092</v>
      </c>
      <c r="JB98" s="133" t="s">
        <v>1092</v>
      </c>
      <c r="JC98" s="133" t="s">
        <v>1092</v>
      </c>
      <c r="JD98" s="16" t="str">
        <f t="shared" si="138"/>
        <v/>
      </c>
      <c r="JE98" s="133" t="s">
        <v>1092</v>
      </c>
      <c r="JF98" s="133" t="s">
        <v>1092</v>
      </c>
      <c r="JG98" s="36" t="s">
        <v>1092</v>
      </c>
      <c r="JH98" s="36" t="s">
        <v>1092</v>
      </c>
      <c r="JI98" s="36" t="s">
        <v>1092</v>
      </c>
      <c r="JJ98" s="36" t="s">
        <v>1092</v>
      </c>
      <c r="JK98" s="36" t="s">
        <v>1092</v>
      </c>
      <c r="JL98" s="36" t="s">
        <v>1092</v>
      </c>
      <c r="JM98" s="130" t="s">
        <v>1092</v>
      </c>
      <c r="JN98" s="122" t="s">
        <v>1092</v>
      </c>
      <c r="JO98" s="133" t="s">
        <v>1092</v>
      </c>
      <c r="JP98" s="133" t="s">
        <v>1092</v>
      </c>
      <c r="JQ98" s="16">
        <f t="shared" si="145"/>
        <v>0</v>
      </c>
      <c r="JR98" s="133" t="s">
        <v>1092</v>
      </c>
      <c r="JS98" s="133" t="s">
        <v>1092</v>
      </c>
      <c r="JT98" s="133" t="s">
        <v>1092</v>
      </c>
      <c r="JU98" s="36" t="s">
        <v>1092</v>
      </c>
      <c r="JV98" s="36" t="s">
        <v>1092</v>
      </c>
      <c r="JW98" s="36" t="s">
        <v>1092</v>
      </c>
      <c r="JX98" s="36" t="s">
        <v>1092</v>
      </c>
      <c r="JY98" s="36" t="s">
        <v>1092</v>
      </c>
      <c r="JZ98" s="130" t="s">
        <v>1092</v>
      </c>
      <c r="KA98" s="122" t="s">
        <v>1092</v>
      </c>
      <c r="KB98" s="133" t="s">
        <v>1092</v>
      </c>
      <c r="KC98" s="133" t="s">
        <v>1092</v>
      </c>
      <c r="KD98" s="16">
        <f t="shared" si="146"/>
        <v>0</v>
      </c>
      <c r="KE98" s="133" t="s">
        <v>1092</v>
      </c>
      <c r="KF98" s="133" t="s">
        <v>1092</v>
      </c>
      <c r="KG98" s="133" t="s">
        <v>1092</v>
      </c>
      <c r="KH98" s="133" t="s">
        <v>1092</v>
      </c>
      <c r="KI98" s="133" t="s">
        <v>1092</v>
      </c>
      <c r="KJ98" s="133" t="s">
        <v>1092</v>
      </c>
      <c r="KK98" s="133" t="s">
        <v>1092</v>
      </c>
      <c r="KL98" s="133" t="s">
        <v>1092</v>
      </c>
      <c r="KM98" s="130"/>
      <c r="KN98" s="122"/>
      <c r="KO98" s="133"/>
      <c r="KP98" s="133"/>
    </row>
    <row r="99" spans="1:302">
      <c r="A99" s="15" t="s">
        <v>426</v>
      </c>
      <c r="B99" s="39" t="s">
        <v>1065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134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135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136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137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112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119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147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30" t="s">
        <v>1092</v>
      </c>
      <c r="JA99" s="122" t="s">
        <v>1092</v>
      </c>
      <c r="JB99" s="133" t="s">
        <v>1092</v>
      </c>
      <c r="JC99" s="133" t="s">
        <v>1092</v>
      </c>
      <c r="JD99" s="16" t="str">
        <f t="shared" si="138"/>
        <v/>
      </c>
      <c r="JE99" s="133" t="s">
        <v>1092</v>
      </c>
      <c r="JF99" s="133" t="s">
        <v>1092</v>
      </c>
      <c r="JG99" s="36" t="s">
        <v>1092</v>
      </c>
      <c r="JH99" s="36" t="s">
        <v>1092</v>
      </c>
      <c r="JI99" s="36" t="s">
        <v>1092</v>
      </c>
      <c r="JJ99" s="36" t="s">
        <v>1092</v>
      </c>
      <c r="JK99" s="36" t="s">
        <v>1092</v>
      </c>
      <c r="JL99" s="36" t="s">
        <v>1092</v>
      </c>
      <c r="JM99" s="130" t="s">
        <v>1092</v>
      </c>
      <c r="JN99" s="122" t="s">
        <v>1092</v>
      </c>
      <c r="JO99" s="133" t="s">
        <v>1092</v>
      </c>
      <c r="JP99" s="133" t="s">
        <v>1092</v>
      </c>
      <c r="JQ99" s="16">
        <f t="shared" si="145"/>
        <v>0</v>
      </c>
      <c r="JR99" s="133" t="s">
        <v>1092</v>
      </c>
      <c r="JS99" s="133" t="s">
        <v>1092</v>
      </c>
      <c r="JT99" s="133" t="s">
        <v>1092</v>
      </c>
      <c r="JU99" s="36" t="s">
        <v>1092</v>
      </c>
      <c r="JV99" s="36" t="s">
        <v>1092</v>
      </c>
      <c r="JW99" s="36" t="s">
        <v>1092</v>
      </c>
      <c r="JX99" s="36" t="s">
        <v>1092</v>
      </c>
      <c r="JY99" s="36" t="s">
        <v>1092</v>
      </c>
      <c r="JZ99" s="130" t="s">
        <v>1092</v>
      </c>
      <c r="KA99" s="122" t="s">
        <v>1092</v>
      </c>
      <c r="KB99" s="133" t="s">
        <v>1092</v>
      </c>
      <c r="KC99" s="133" t="s">
        <v>1092</v>
      </c>
      <c r="KD99" s="16">
        <f t="shared" si="146"/>
        <v>0</v>
      </c>
      <c r="KE99" s="133" t="s">
        <v>1092</v>
      </c>
      <c r="KF99" s="133" t="s">
        <v>1092</v>
      </c>
      <c r="KG99" s="133" t="s">
        <v>1092</v>
      </c>
      <c r="KH99" s="133" t="s">
        <v>1092</v>
      </c>
      <c r="KI99" s="133" t="s">
        <v>1092</v>
      </c>
      <c r="KJ99" s="133" t="s">
        <v>1092</v>
      </c>
      <c r="KK99" s="133" t="s">
        <v>1092</v>
      </c>
      <c r="KL99" s="133" t="s">
        <v>1092</v>
      </c>
      <c r="KM99" s="130"/>
      <c r="KN99" s="122"/>
      <c r="KO99" s="133"/>
      <c r="KP99" s="133"/>
    </row>
    <row r="100" spans="1:302">
      <c r="A100" s="15" t="s">
        <v>427</v>
      </c>
      <c r="B100" s="39" t="s">
        <v>428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134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135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136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137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112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119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30" t="s">
        <v>1092</v>
      </c>
      <c r="JA100" s="122" t="s">
        <v>1092</v>
      </c>
      <c r="JB100" s="133" t="s">
        <v>1092</v>
      </c>
      <c r="JC100" s="133" t="s">
        <v>1092</v>
      </c>
      <c r="JD100" s="16" t="str">
        <f t="shared" si="138"/>
        <v/>
      </c>
      <c r="JE100" s="133" t="s">
        <v>1092</v>
      </c>
      <c r="JF100" s="133" t="s">
        <v>1092</v>
      </c>
      <c r="JG100" s="36" t="s">
        <v>1092</v>
      </c>
      <c r="JH100" s="36" t="s">
        <v>1092</v>
      </c>
      <c r="JI100" s="36" t="s">
        <v>1092</v>
      </c>
      <c r="JJ100" s="36" t="s">
        <v>1092</v>
      </c>
      <c r="JK100" s="36" t="s">
        <v>1092</v>
      </c>
      <c r="JL100" s="36" t="s">
        <v>1092</v>
      </c>
      <c r="JM100" s="130" t="s">
        <v>1092</v>
      </c>
      <c r="JN100" s="122" t="s">
        <v>1092</v>
      </c>
      <c r="JO100" s="133" t="s">
        <v>1092</v>
      </c>
      <c r="JP100" s="133" t="s">
        <v>1092</v>
      </c>
      <c r="JQ100" s="16">
        <f t="shared" si="145"/>
        <v>0</v>
      </c>
      <c r="JR100" s="133" t="s">
        <v>1092</v>
      </c>
      <c r="JS100" s="133" t="s">
        <v>1092</v>
      </c>
      <c r="JT100" s="133" t="s">
        <v>1092</v>
      </c>
      <c r="JU100" s="36" t="s">
        <v>1092</v>
      </c>
      <c r="JV100" s="36" t="s">
        <v>1092</v>
      </c>
      <c r="JW100" s="36" t="s">
        <v>1092</v>
      </c>
      <c r="JX100" s="36" t="s">
        <v>1092</v>
      </c>
      <c r="JY100" s="36" t="s">
        <v>1092</v>
      </c>
      <c r="JZ100" s="130" t="s">
        <v>1092</v>
      </c>
      <c r="KA100" s="122" t="s">
        <v>1092</v>
      </c>
      <c r="KB100" s="133" t="s">
        <v>1092</v>
      </c>
      <c r="KC100" s="133" t="s">
        <v>1092</v>
      </c>
      <c r="KD100" s="16">
        <f t="shared" si="146"/>
        <v>0</v>
      </c>
      <c r="KE100" s="133" t="s">
        <v>1092</v>
      </c>
      <c r="KF100" s="133" t="s">
        <v>1092</v>
      </c>
      <c r="KG100" s="133" t="s">
        <v>1092</v>
      </c>
      <c r="KH100" s="133" t="s">
        <v>1092</v>
      </c>
      <c r="KI100" s="133" t="s">
        <v>1092</v>
      </c>
      <c r="KJ100" s="133" t="s">
        <v>1092</v>
      </c>
      <c r="KK100" s="133" t="s">
        <v>1092</v>
      </c>
      <c r="KL100" s="133" t="s">
        <v>1092</v>
      </c>
      <c r="KM100" s="130"/>
      <c r="KN100" s="122"/>
      <c r="KO100" s="133"/>
      <c r="KP100" s="133"/>
    </row>
    <row r="101" spans="1:302">
      <c r="A101" s="15" t="s">
        <v>429</v>
      </c>
      <c r="B101" s="39" t="s">
        <v>430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134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135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136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137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112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118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119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141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142"/>
        <v>246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30">
        <v>15</v>
      </c>
      <c r="JA101" s="122">
        <v>34</v>
      </c>
      <c r="JB101" s="133">
        <v>12</v>
      </c>
      <c r="JC101" s="133">
        <v>21</v>
      </c>
      <c r="JD101" s="16">
        <f t="shared" si="138"/>
        <v>230</v>
      </c>
      <c r="JE101" s="133">
        <v>20</v>
      </c>
      <c r="JF101" s="133">
        <v>13</v>
      </c>
      <c r="JG101" s="36">
        <v>14</v>
      </c>
      <c r="JH101" s="36">
        <v>29</v>
      </c>
      <c r="JI101" s="36">
        <v>13</v>
      </c>
      <c r="JJ101" s="36">
        <v>22</v>
      </c>
      <c r="JK101" s="36">
        <v>26</v>
      </c>
      <c r="JL101" s="36">
        <v>18</v>
      </c>
      <c r="JM101" s="130">
        <v>9</v>
      </c>
      <c r="JN101" s="122">
        <v>25</v>
      </c>
      <c r="JO101" s="133">
        <v>25</v>
      </c>
      <c r="JP101" s="133">
        <v>16</v>
      </c>
      <c r="JQ101" s="16">
        <f t="shared" si="145"/>
        <v>258</v>
      </c>
      <c r="JR101" s="133">
        <v>5</v>
      </c>
      <c r="JS101" s="133">
        <v>25</v>
      </c>
      <c r="JT101" s="133">
        <v>27</v>
      </c>
      <c r="JU101" s="36">
        <v>16</v>
      </c>
      <c r="JV101" s="36">
        <v>12</v>
      </c>
      <c r="JW101" s="36">
        <v>23</v>
      </c>
      <c r="JX101" s="36">
        <v>27</v>
      </c>
      <c r="JY101" s="36">
        <v>25</v>
      </c>
      <c r="JZ101" s="130">
        <v>33</v>
      </c>
      <c r="KA101" s="122">
        <v>24</v>
      </c>
      <c r="KB101" s="133">
        <v>20</v>
      </c>
      <c r="KC101" s="133">
        <v>21</v>
      </c>
      <c r="KD101" s="16">
        <f t="shared" si="146"/>
        <v>245</v>
      </c>
      <c r="KE101" s="133">
        <v>16</v>
      </c>
      <c r="KF101" s="133">
        <v>19</v>
      </c>
      <c r="KG101" s="133">
        <v>28</v>
      </c>
      <c r="KH101" s="133">
        <v>43</v>
      </c>
      <c r="KI101" s="133">
        <v>32</v>
      </c>
      <c r="KJ101" s="133">
        <v>39</v>
      </c>
      <c r="KK101" s="133">
        <v>29</v>
      </c>
      <c r="KL101" s="133">
        <v>39</v>
      </c>
      <c r="KM101" s="130"/>
      <c r="KN101" s="122"/>
      <c r="KO101" s="133"/>
      <c r="KP101" s="133"/>
    </row>
    <row r="102" spans="1:302">
      <c r="A102" s="15" t="s">
        <v>431</v>
      </c>
      <c r="B102" s="39" t="s">
        <v>432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134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135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136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137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112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119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30" t="s">
        <v>1092</v>
      </c>
      <c r="JA102" s="122" t="s">
        <v>1092</v>
      </c>
      <c r="JB102" s="133" t="s">
        <v>1092</v>
      </c>
      <c r="JC102" s="133" t="s">
        <v>1092</v>
      </c>
      <c r="JD102" s="16" t="str">
        <f t="shared" si="138"/>
        <v/>
      </c>
      <c r="JE102" s="133" t="s">
        <v>1092</v>
      </c>
      <c r="JF102" s="133" t="s">
        <v>1092</v>
      </c>
      <c r="JG102" s="36" t="s">
        <v>1092</v>
      </c>
      <c r="JH102" s="36" t="s">
        <v>1092</v>
      </c>
      <c r="JI102" s="36" t="s">
        <v>1092</v>
      </c>
      <c r="JJ102" s="36" t="s">
        <v>1092</v>
      </c>
      <c r="JK102" s="36" t="s">
        <v>1092</v>
      </c>
      <c r="JL102" s="36" t="s">
        <v>1092</v>
      </c>
      <c r="JM102" s="130" t="s">
        <v>1092</v>
      </c>
      <c r="JN102" s="122" t="s">
        <v>1092</v>
      </c>
      <c r="JO102" s="133" t="s">
        <v>1092</v>
      </c>
      <c r="JP102" s="133" t="s">
        <v>1092</v>
      </c>
      <c r="JQ102" s="16">
        <f t="shared" si="145"/>
        <v>0</v>
      </c>
      <c r="JR102" s="133" t="s">
        <v>1092</v>
      </c>
      <c r="JS102" s="133" t="s">
        <v>1092</v>
      </c>
      <c r="JT102" s="133" t="s">
        <v>1092</v>
      </c>
      <c r="JU102" s="36" t="s">
        <v>1092</v>
      </c>
      <c r="JV102" s="36" t="s">
        <v>1092</v>
      </c>
      <c r="JW102" s="36" t="s">
        <v>1092</v>
      </c>
      <c r="JX102" s="36" t="s">
        <v>1092</v>
      </c>
      <c r="JY102" s="36" t="s">
        <v>1092</v>
      </c>
      <c r="JZ102" s="130" t="s">
        <v>1092</v>
      </c>
      <c r="KA102" s="122" t="s">
        <v>1092</v>
      </c>
      <c r="KB102" s="133" t="s">
        <v>1092</v>
      </c>
      <c r="KC102" s="133" t="s">
        <v>1092</v>
      </c>
      <c r="KD102" s="16">
        <f t="shared" si="146"/>
        <v>0</v>
      </c>
      <c r="KE102" s="133" t="s">
        <v>1092</v>
      </c>
      <c r="KF102" s="133" t="s">
        <v>1092</v>
      </c>
      <c r="KG102" s="133" t="s">
        <v>1092</v>
      </c>
      <c r="KH102" s="133" t="s">
        <v>1092</v>
      </c>
      <c r="KI102" s="133" t="s">
        <v>1092</v>
      </c>
      <c r="KJ102" s="133" t="s">
        <v>1092</v>
      </c>
      <c r="KK102" s="133" t="s">
        <v>1092</v>
      </c>
      <c r="KL102" s="133" t="s">
        <v>1092</v>
      </c>
      <c r="KM102" s="130"/>
      <c r="KN102" s="122"/>
      <c r="KO102" s="133"/>
      <c r="KP102" s="133"/>
    </row>
    <row r="103" spans="1:302">
      <c r="A103" s="15" t="s">
        <v>433</v>
      </c>
      <c r="B103" s="39" t="s">
        <v>434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134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135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136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137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112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119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30" t="s">
        <v>1092</v>
      </c>
      <c r="JA103" s="122" t="s">
        <v>1092</v>
      </c>
      <c r="JB103" s="133" t="s">
        <v>1092</v>
      </c>
      <c r="JC103" s="133" t="s">
        <v>1092</v>
      </c>
      <c r="JD103" s="16" t="str">
        <f t="shared" si="138"/>
        <v/>
      </c>
      <c r="JE103" s="133" t="s">
        <v>1092</v>
      </c>
      <c r="JF103" s="133" t="s">
        <v>1092</v>
      </c>
      <c r="JG103" s="36" t="s">
        <v>1092</v>
      </c>
      <c r="JH103" s="36" t="s">
        <v>1092</v>
      </c>
      <c r="JI103" s="36" t="s">
        <v>1092</v>
      </c>
      <c r="JJ103" s="36" t="s">
        <v>1092</v>
      </c>
      <c r="JK103" s="36" t="s">
        <v>1092</v>
      </c>
      <c r="JL103" s="36" t="s">
        <v>1092</v>
      </c>
      <c r="JM103" s="130" t="s">
        <v>1092</v>
      </c>
      <c r="JN103" s="122" t="s">
        <v>1092</v>
      </c>
      <c r="JO103" s="133" t="s">
        <v>1092</v>
      </c>
      <c r="JP103" s="133" t="s">
        <v>1092</v>
      </c>
      <c r="JQ103" s="16">
        <f t="shared" si="145"/>
        <v>0</v>
      </c>
      <c r="JR103" s="133" t="s">
        <v>1092</v>
      </c>
      <c r="JS103" s="133" t="s">
        <v>1092</v>
      </c>
      <c r="JT103" s="133" t="s">
        <v>1092</v>
      </c>
      <c r="JU103" s="36" t="s">
        <v>1092</v>
      </c>
      <c r="JV103" s="36" t="s">
        <v>1092</v>
      </c>
      <c r="JW103" s="36" t="s">
        <v>1092</v>
      </c>
      <c r="JX103" s="36" t="s">
        <v>1092</v>
      </c>
      <c r="JY103" s="36" t="s">
        <v>1092</v>
      </c>
      <c r="JZ103" s="130" t="s">
        <v>1092</v>
      </c>
      <c r="KA103" s="122" t="s">
        <v>1092</v>
      </c>
      <c r="KB103" s="133" t="s">
        <v>1092</v>
      </c>
      <c r="KC103" s="133" t="s">
        <v>1092</v>
      </c>
      <c r="KD103" s="16">
        <f t="shared" si="146"/>
        <v>0</v>
      </c>
      <c r="KE103" s="133" t="s">
        <v>1092</v>
      </c>
      <c r="KF103" s="133" t="s">
        <v>1092</v>
      </c>
      <c r="KG103" s="133" t="s">
        <v>1092</v>
      </c>
      <c r="KH103" s="133" t="s">
        <v>1092</v>
      </c>
      <c r="KI103" s="133" t="s">
        <v>1092</v>
      </c>
      <c r="KJ103" s="133" t="s">
        <v>1092</v>
      </c>
      <c r="KK103" s="133" t="s">
        <v>1092</v>
      </c>
      <c r="KL103" s="133" t="s">
        <v>1092</v>
      </c>
      <c r="KM103" s="130"/>
      <c r="KN103" s="122"/>
      <c r="KO103" s="133"/>
      <c r="KP103" s="133"/>
    </row>
    <row r="104" spans="1:302">
      <c r="A104" s="15" t="s">
        <v>435</v>
      </c>
      <c r="B104" s="39" t="s">
        <v>436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134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135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136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137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112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119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30" t="s">
        <v>1092</v>
      </c>
      <c r="JA104" s="122" t="s">
        <v>1092</v>
      </c>
      <c r="JB104" s="133" t="s">
        <v>1092</v>
      </c>
      <c r="JC104" s="133" t="s">
        <v>1092</v>
      </c>
      <c r="JD104" s="16" t="str">
        <f t="shared" si="138"/>
        <v/>
      </c>
      <c r="JE104" s="133" t="s">
        <v>1092</v>
      </c>
      <c r="JF104" s="133" t="s">
        <v>1092</v>
      </c>
      <c r="JG104" s="36" t="s">
        <v>1092</v>
      </c>
      <c r="JH104" s="36" t="s">
        <v>1092</v>
      </c>
      <c r="JI104" s="36" t="s">
        <v>1092</v>
      </c>
      <c r="JJ104" s="36" t="s">
        <v>1092</v>
      </c>
      <c r="JK104" s="36" t="s">
        <v>1092</v>
      </c>
      <c r="JL104" s="36" t="s">
        <v>1092</v>
      </c>
      <c r="JM104" s="130" t="s">
        <v>1092</v>
      </c>
      <c r="JN104" s="122" t="s">
        <v>1092</v>
      </c>
      <c r="JO104" s="133" t="s">
        <v>1092</v>
      </c>
      <c r="JP104" s="133" t="s">
        <v>1092</v>
      </c>
      <c r="JQ104" s="16">
        <f t="shared" si="145"/>
        <v>0</v>
      </c>
      <c r="JR104" s="133" t="s">
        <v>1092</v>
      </c>
      <c r="JS104" s="133" t="s">
        <v>1092</v>
      </c>
      <c r="JT104" s="133" t="s">
        <v>1092</v>
      </c>
      <c r="JU104" s="36" t="s">
        <v>1092</v>
      </c>
      <c r="JV104" s="36" t="s">
        <v>1092</v>
      </c>
      <c r="JW104" s="36" t="s">
        <v>1092</v>
      </c>
      <c r="JX104" s="36" t="s">
        <v>1092</v>
      </c>
      <c r="JY104" s="36" t="s">
        <v>1092</v>
      </c>
      <c r="JZ104" s="130" t="s">
        <v>1092</v>
      </c>
      <c r="KA104" s="122" t="s">
        <v>1092</v>
      </c>
      <c r="KB104" s="133" t="s">
        <v>1092</v>
      </c>
      <c r="KC104" s="133" t="s">
        <v>1092</v>
      </c>
      <c r="KD104" s="16">
        <f t="shared" si="146"/>
        <v>0</v>
      </c>
      <c r="KE104" s="133" t="s">
        <v>1092</v>
      </c>
      <c r="KF104" s="133" t="s">
        <v>1092</v>
      </c>
      <c r="KG104" s="133" t="s">
        <v>1092</v>
      </c>
      <c r="KH104" s="133" t="s">
        <v>1092</v>
      </c>
      <c r="KI104" s="133" t="s">
        <v>1092</v>
      </c>
      <c r="KJ104" s="133" t="s">
        <v>1092</v>
      </c>
      <c r="KK104" s="133" t="s">
        <v>1092</v>
      </c>
      <c r="KL104" s="133" t="s">
        <v>1092</v>
      </c>
      <c r="KM104" s="130"/>
      <c r="KN104" s="122"/>
      <c r="KO104" s="133"/>
      <c r="KP104" s="133"/>
    </row>
    <row r="105" spans="1:302">
      <c r="A105" s="15" t="s">
        <v>437</v>
      </c>
      <c r="B105" s="39" t="s">
        <v>438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134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135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136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137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112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118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119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141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142"/>
        <v>17842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30">
        <v>1736</v>
      </c>
      <c r="JA105" s="122">
        <v>1747</v>
      </c>
      <c r="JB105" s="133">
        <v>1451</v>
      </c>
      <c r="JC105" s="133">
        <v>1392</v>
      </c>
      <c r="JD105" s="16">
        <f t="shared" si="138"/>
        <v>17846</v>
      </c>
      <c r="JE105" s="133">
        <v>1270</v>
      </c>
      <c r="JF105" s="133">
        <v>1165</v>
      </c>
      <c r="JG105" s="36">
        <v>1397</v>
      </c>
      <c r="JH105" s="36">
        <v>1566</v>
      </c>
      <c r="JI105" s="36">
        <v>1446</v>
      </c>
      <c r="JJ105" s="36">
        <v>1407</v>
      </c>
      <c r="JK105" s="36">
        <v>1740</v>
      </c>
      <c r="JL105" s="36">
        <v>1480</v>
      </c>
      <c r="JM105" s="130">
        <v>1560</v>
      </c>
      <c r="JN105" s="122">
        <v>1691</v>
      </c>
      <c r="JO105" s="133">
        <v>1775</v>
      </c>
      <c r="JP105" s="133">
        <v>1349</v>
      </c>
      <c r="JQ105" s="16">
        <f t="shared" si="145"/>
        <v>19745</v>
      </c>
      <c r="JR105" s="133">
        <v>1407</v>
      </c>
      <c r="JS105" s="133">
        <v>1552</v>
      </c>
      <c r="JT105" s="133">
        <v>1598</v>
      </c>
      <c r="JU105" s="36">
        <v>1803</v>
      </c>
      <c r="JV105" s="36">
        <v>1699</v>
      </c>
      <c r="JW105" s="36">
        <v>1615</v>
      </c>
      <c r="JX105" s="36">
        <v>1611</v>
      </c>
      <c r="JY105" s="36">
        <v>1771</v>
      </c>
      <c r="JZ105" s="130">
        <v>1708</v>
      </c>
      <c r="KA105" s="122">
        <v>1973</v>
      </c>
      <c r="KB105" s="133">
        <v>1594</v>
      </c>
      <c r="KC105" s="133">
        <v>1414</v>
      </c>
      <c r="KD105" s="16">
        <f t="shared" si="146"/>
        <v>14989</v>
      </c>
      <c r="KE105" s="133">
        <v>1605</v>
      </c>
      <c r="KF105" s="133">
        <v>1354</v>
      </c>
      <c r="KG105" s="133">
        <v>1673</v>
      </c>
      <c r="KH105" s="133">
        <v>2212</v>
      </c>
      <c r="KI105" s="133">
        <v>2054</v>
      </c>
      <c r="KJ105" s="133">
        <v>1924</v>
      </c>
      <c r="KK105" s="133">
        <v>1979</v>
      </c>
      <c r="KL105" s="133">
        <v>2188</v>
      </c>
      <c r="KM105" s="130"/>
      <c r="KN105" s="122"/>
      <c r="KO105" s="133"/>
      <c r="KP105" s="133"/>
    </row>
    <row r="106" spans="1:302">
      <c r="A106" s="15" t="s">
        <v>439</v>
      </c>
      <c r="B106" s="39" t="s">
        <v>440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134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135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136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137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112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118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119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141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142"/>
        <v>5046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30">
        <v>433</v>
      </c>
      <c r="JA106" s="122">
        <v>618</v>
      </c>
      <c r="JB106" s="133">
        <v>410</v>
      </c>
      <c r="JC106" s="133">
        <v>360</v>
      </c>
      <c r="JD106" s="16">
        <f t="shared" si="138"/>
        <v>5153</v>
      </c>
      <c r="JE106" s="133">
        <v>297</v>
      </c>
      <c r="JF106" s="133">
        <v>316</v>
      </c>
      <c r="JG106" s="36">
        <v>373</v>
      </c>
      <c r="JH106" s="36">
        <v>553</v>
      </c>
      <c r="JI106" s="36">
        <v>493</v>
      </c>
      <c r="JJ106" s="36">
        <v>475</v>
      </c>
      <c r="JK106" s="36">
        <v>493</v>
      </c>
      <c r="JL106" s="36">
        <v>374</v>
      </c>
      <c r="JM106" s="130">
        <v>461</v>
      </c>
      <c r="JN106" s="122">
        <v>483</v>
      </c>
      <c r="JO106" s="133">
        <v>541</v>
      </c>
      <c r="JP106" s="133">
        <v>294</v>
      </c>
      <c r="JQ106" s="16">
        <f t="shared" si="145"/>
        <v>5876</v>
      </c>
      <c r="JR106" s="133">
        <v>270</v>
      </c>
      <c r="JS106" s="133">
        <v>289</v>
      </c>
      <c r="JT106" s="133">
        <v>406</v>
      </c>
      <c r="JU106" s="36">
        <v>491</v>
      </c>
      <c r="JV106" s="36">
        <v>514</v>
      </c>
      <c r="JW106" s="36">
        <v>600</v>
      </c>
      <c r="JX106" s="36">
        <v>578</v>
      </c>
      <c r="JY106" s="36">
        <v>471</v>
      </c>
      <c r="JZ106" s="130">
        <v>618</v>
      </c>
      <c r="KA106" s="122">
        <v>700</v>
      </c>
      <c r="KB106" s="133">
        <v>576</v>
      </c>
      <c r="KC106" s="133">
        <v>363</v>
      </c>
      <c r="KD106" s="16">
        <f t="shared" si="146"/>
        <v>4651</v>
      </c>
      <c r="KE106" s="133">
        <v>329</v>
      </c>
      <c r="KF106" s="133">
        <v>335</v>
      </c>
      <c r="KG106" s="133">
        <v>582</v>
      </c>
      <c r="KH106" s="133">
        <v>699</v>
      </c>
      <c r="KI106" s="133">
        <v>656</v>
      </c>
      <c r="KJ106" s="133">
        <v>673</v>
      </c>
      <c r="KK106" s="133">
        <v>670</v>
      </c>
      <c r="KL106" s="133">
        <v>707</v>
      </c>
      <c r="KM106" s="130"/>
      <c r="KN106" s="122"/>
      <c r="KO106" s="133"/>
      <c r="KP106" s="133"/>
    </row>
    <row r="107" spans="1:302">
      <c r="A107" s="15" t="s">
        <v>441</v>
      </c>
      <c r="B107" s="39" t="s">
        <v>442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134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135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136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137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112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118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119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141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142"/>
        <v>4403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30">
        <v>457</v>
      </c>
      <c r="JA107" s="122">
        <v>496</v>
      </c>
      <c r="JB107" s="133">
        <v>322</v>
      </c>
      <c r="JC107" s="133">
        <v>263</v>
      </c>
      <c r="JD107" s="16">
        <f t="shared" si="138"/>
        <v>4833</v>
      </c>
      <c r="JE107" s="133">
        <v>373</v>
      </c>
      <c r="JF107" s="133">
        <v>303</v>
      </c>
      <c r="JG107" s="36">
        <v>397</v>
      </c>
      <c r="JH107" s="36">
        <v>441</v>
      </c>
      <c r="JI107" s="36">
        <v>435</v>
      </c>
      <c r="JJ107" s="36">
        <v>415</v>
      </c>
      <c r="JK107" s="36">
        <v>493</v>
      </c>
      <c r="JL107" s="36">
        <v>450</v>
      </c>
      <c r="JM107" s="130">
        <v>366</v>
      </c>
      <c r="JN107" s="122">
        <v>488</v>
      </c>
      <c r="JO107" s="133">
        <v>331</v>
      </c>
      <c r="JP107" s="133">
        <v>341</v>
      </c>
      <c r="JQ107" s="16">
        <f t="shared" si="145"/>
        <v>4832</v>
      </c>
      <c r="JR107" s="133">
        <v>426</v>
      </c>
      <c r="JS107" s="133">
        <v>322</v>
      </c>
      <c r="JT107" s="133">
        <v>399</v>
      </c>
      <c r="JU107" s="36">
        <v>587</v>
      </c>
      <c r="JV107" s="36">
        <v>451</v>
      </c>
      <c r="JW107" s="36">
        <v>341</v>
      </c>
      <c r="JX107" s="36">
        <v>437</v>
      </c>
      <c r="JY107" s="36">
        <v>337</v>
      </c>
      <c r="JZ107" s="130">
        <v>437</v>
      </c>
      <c r="KA107" s="122">
        <v>544</v>
      </c>
      <c r="KB107" s="133">
        <v>313</v>
      </c>
      <c r="KC107" s="133">
        <v>238</v>
      </c>
      <c r="KD107" s="16">
        <f t="shared" si="146"/>
        <v>3187</v>
      </c>
      <c r="KE107" s="133">
        <v>354</v>
      </c>
      <c r="KF107" s="133">
        <v>252</v>
      </c>
      <c r="KG107" s="133">
        <v>401</v>
      </c>
      <c r="KH107" s="133">
        <v>614</v>
      </c>
      <c r="KI107" s="133">
        <v>452</v>
      </c>
      <c r="KJ107" s="133">
        <v>354</v>
      </c>
      <c r="KK107" s="133">
        <v>360</v>
      </c>
      <c r="KL107" s="133">
        <v>400</v>
      </c>
      <c r="KM107" s="130"/>
      <c r="KN107" s="122"/>
      <c r="KO107" s="133"/>
      <c r="KP107" s="133"/>
    </row>
    <row r="108" spans="1:302">
      <c r="A108" s="15" t="s">
        <v>443</v>
      </c>
      <c r="B108" s="39" t="s">
        <v>444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134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135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136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137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112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118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119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141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142"/>
        <v>409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30">
        <v>43</v>
      </c>
      <c r="JA108" s="122">
        <v>35</v>
      </c>
      <c r="JB108" s="133">
        <v>32</v>
      </c>
      <c r="JC108" s="133">
        <v>23</v>
      </c>
      <c r="JD108" s="16">
        <f t="shared" si="138"/>
        <v>445</v>
      </c>
      <c r="JE108" s="133">
        <v>19</v>
      </c>
      <c r="JF108" s="133">
        <v>17</v>
      </c>
      <c r="JG108" s="36">
        <v>37</v>
      </c>
      <c r="JH108" s="36">
        <v>22</v>
      </c>
      <c r="JI108" s="36">
        <v>104</v>
      </c>
      <c r="JJ108" s="36">
        <v>37</v>
      </c>
      <c r="JK108" s="36">
        <v>44</v>
      </c>
      <c r="JL108" s="36">
        <v>28</v>
      </c>
      <c r="JM108" s="130">
        <v>50</v>
      </c>
      <c r="JN108" s="122">
        <v>40</v>
      </c>
      <c r="JO108" s="133">
        <v>21</v>
      </c>
      <c r="JP108" s="133">
        <v>26</v>
      </c>
      <c r="JQ108" s="16">
        <f t="shared" si="145"/>
        <v>373</v>
      </c>
      <c r="JR108" s="133">
        <v>17</v>
      </c>
      <c r="JS108" s="133">
        <v>18</v>
      </c>
      <c r="JT108" s="133">
        <v>30</v>
      </c>
      <c r="JU108" s="36">
        <v>30</v>
      </c>
      <c r="JV108" s="36">
        <v>32</v>
      </c>
      <c r="JW108" s="36">
        <v>27</v>
      </c>
      <c r="JX108" s="36">
        <v>29</v>
      </c>
      <c r="JY108" s="36">
        <v>48</v>
      </c>
      <c r="JZ108" s="130">
        <v>28</v>
      </c>
      <c r="KA108" s="122">
        <v>72</v>
      </c>
      <c r="KB108" s="133">
        <v>27</v>
      </c>
      <c r="KC108" s="133">
        <v>15</v>
      </c>
      <c r="KD108" s="16">
        <f t="shared" si="146"/>
        <v>449</v>
      </c>
      <c r="KE108" s="133">
        <v>24</v>
      </c>
      <c r="KF108" s="133">
        <v>24</v>
      </c>
      <c r="KG108" s="133">
        <v>25</v>
      </c>
      <c r="KH108" s="133">
        <v>35</v>
      </c>
      <c r="KI108" s="133">
        <v>52</v>
      </c>
      <c r="KJ108" s="133">
        <v>186</v>
      </c>
      <c r="KK108" s="133">
        <v>55</v>
      </c>
      <c r="KL108" s="133">
        <v>48</v>
      </c>
      <c r="KM108" s="130"/>
      <c r="KN108" s="122"/>
      <c r="KO108" s="133"/>
      <c r="KP108" s="133"/>
    </row>
    <row r="109" spans="1:302">
      <c r="A109" s="15" t="s">
        <v>445</v>
      </c>
      <c r="B109" s="39" t="s">
        <v>446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134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135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136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137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112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118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119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141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142"/>
        <v>573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30">
        <v>57</v>
      </c>
      <c r="JA109" s="122">
        <v>81</v>
      </c>
      <c r="JB109" s="133">
        <v>38</v>
      </c>
      <c r="JC109" s="133">
        <v>32</v>
      </c>
      <c r="JD109" s="16">
        <f t="shared" si="138"/>
        <v>565</v>
      </c>
      <c r="JE109" s="133">
        <v>24</v>
      </c>
      <c r="JF109" s="133">
        <v>28</v>
      </c>
      <c r="JG109" s="36">
        <v>78</v>
      </c>
      <c r="JH109" s="36">
        <v>53</v>
      </c>
      <c r="JI109" s="36">
        <v>39</v>
      </c>
      <c r="JJ109" s="36">
        <v>57</v>
      </c>
      <c r="JK109" s="36">
        <v>38</v>
      </c>
      <c r="JL109" s="36">
        <v>38</v>
      </c>
      <c r="JM109" s="130">
        <v>79</v>
      </c>
      <c r="JN109" s="122">
        <v>74</v>
      </c>
      <c r="JO109" s="133">
        <v>37</v>
      </c>
      <c r="JP109" s="133">
        <v>20</v>
      </c>
      <c r="JQ109" s="16">
        <f t="shared" si="145"/>
        <v>530</v>
      </c>
      <c r="JR109" s="133">
        <v>36</v>
      </c>
      <c r="JS109" s="133">
        <v>39</v>
      </c>
      <c r="JT109" s="133">
        <v>47</v>
      </c>
      <c r="JU109" s="36">
        <v>39</v>
      </c>
      <c r="JV109" s="36">
        <v>67</v>
      </c>
      <c r="JW109" s="36">
        <v>51</v>
      </c>
      <c r="JX109" s="36">
        <v>46</v>
      </c>
      <c r="JY109" s="36">
        <v>53</v>
      </c>
      <c r="JZ109" s="130">
        <v>50</v>
      </c>
      <c r="KA109" s="122">
        <v>49</v>
      </c>
      <c r="KB109" s="133">
        <v>17</v>
      </c>
      <c r="KC109" s="133">
        <v>36</v>
      </c>
      <c r="KD109" s="16">
        <f t="shared" si="146"/>
        <v>444</v>
      </c>
      <c r="KE109" s="133">
        <v>36</v>
      </c>
      <c r="KF109" s="133">
        <v>46</v>
      </c>
      <c r="KG109" s="133">
        <v>31</v>
      </c>
      <c r="KH109" s="133">
        <v>60</v>
      </c>
      <c r="KI109" s="133">
        <v>63</v>
      </c>
      <c r="KJ109" s="133">
        <v>70</v>
      </c>
      <c r="KK109" s="133">
        <v>57</v>
      </c>
      <c r="KL109" s="133">
        <v>81</v>
      </c>
      <c r="KM109" s="130"/>
      <c r="KN109" s="122"/>
      <c r="KO109" s="133"/>
      <c r="KP109" s="133"/>
    </row>
    <row r="110" spans="1:302">
      <c r="A110" s="15" t="s">
        <v>447</v>
      </c>
      <c r="B110" s="39" t="s">
        <v>448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134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135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136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137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112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118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119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141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142"/>
        <v>4580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30">
        <v>699</v>
      </c>
      <c r="JA110" s="122">
        <v>407</v>
      </c>
      <c r="JB110" s="133">
        <v>430</v>
      </c>
      <c r="JC110" s="133">
        <v>307</v>
      </c>
      <c r="JD110" s="16">
        <f t="shared" si="138"/>
        <v>4219</v>
      </c>
      <c r="JE110" s="133">
        <v>283</v>
      </c>
      <c r="JF110" s="133">
        <v>382</v>
      </c>
      <c r="JG110" s="36">
        <v>360</v>
      </c>
      <c r="JH110" s="36">
        <v>361</v>
      </c>
      <c r="JI110" s="36">
        <v>485</v>
      </c>
      <c r="JJ110" s="36">
        <v>323</v>
      </c>
      <c r="JK110" s="36">
        <v>395</v>
      </c>
      <c r="JL110" s="36">
        <v>314</v>
      </c>
      <c r="JM110" s="130">
        <v>362</v>
      </c>
      <c r="JN110" s="122">
        <v>416</v>
      </c>
      <c r="JO110" s="133">
        <v>288</v>
      </c>
      <c r="JP110" s="133">
        <v>250</v>
      </c>
      <c r="JQ110" s="16">
        <f t="shared" si="145"/>
        <v>5149</v>
      </c>
      <c r="JR110" s="133">
        <v>333</v>
      </c>
      <c r="JS110" s="133">
        <v>408</v>
      </c>
      <c r="JT110" s="133">
        <v>457</v>
      </c>
      <c r="JU110" s="36">
        <v>460</v>
      </c>
      <c r="JV110" s="36">
        <v>494</v>
      </c>
      <c r="JW110" s="36">
        <v>379</v>
      </c>
      <c r="JX110" s="36">
        <v>367</v>
      </c>
      <c r="JY110" s="36">
        <v>412</v>
      </c>
      <c r="JZ110" s="130">
        <v>589</v>
      </c>
      <c r="KA110" s="122">
        <v>554</v>
      </c>
      <c r="KB110" s="133">
        <v>371</v>
      </c>
      <c r="KC110" s="133">
        <v>325</v>
      </c>
      <c r="KD110" s="16">
        <f t="shared" si="146"/>
        <v>3742</v>
      </c>
      <c r="KE110" s="133">
        <v>407</v>
      </c>
      <c r="KF110" s="133">
        <v>415</v>
      </c>
      <c r="KG110" s="133">
        <v>452</v>
      </c>
      <c r="KH110" s="133">
        <v>697</v>
      </c>
      <c r="KI110" s="133">
        <v>603</v>
      </c>
      <c r="KJ110" s="133">
        <v>380</v>
      </c>
      <c r="KK110" s="133">
        <v>390</v>
      </c>
      <c r="KL110" s="133">
        <v>398</v>
      </c>
      <c r="KM110" s="130"/>
      <c r="KN110" s="122"/>
      <c r="KO110" s="133"/>
      <c r="KP110" s="133"/>
    </row>
    <row r="111" spans="1:302">
      <c r="A111" s="15" t="s">
        <v>449</v>
      </c>
      <c r="B111" s="39" t="s">
        <v>450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134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135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136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137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112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118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119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141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142"/>
        <v>1888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30">
        <v>187</v>
      </c>
      <c r="JA111" s="122">
        <v>206</v>
      </c>
      <c r="JB111" s="133">
        <v>134</v>
      </c>
      <c r="JC111" s="133">
        <v>125</v>
      </c>
      <c r="JD111" s="16">
        <f t="shared" si="138"/>
        <v>1888</v>
      </c>
      <c r="JE111" s="133">
        <v>169</v>
      </c>
      <c r="JF111" s="133">
        <v>95</v>
      </c>
      <c r="JG111" s="36">
        <v>162</v>
      </c>
      <c r="JH111" s="36">
        <v>126</v>
      </c>
      <c r="JI111" s="36">
        <v>219</v>
      </c>
      <c r="JJ111" s="36">
        <v>193</v>
      </c>
      <c r="JK111" s="36">
        <v>179</v>
      </c>
      <c r="JL111" s="36">
        <v>146</v>
      </c>
      <c r="JM111" s="130">
        <v>154</v>
      </c>
      <c r="JN111" s="122">
        <v>184</v>
      </c>
      <c r="JO111" s="133">
        <v>138</v>
      </c>
      <c r="JP111" s="133">
        <v>123</v>
      </c>
      <c r="JQ111" s="16">
        <f t="shared" si="145"/>
        <v>1961</v>
      </c>
      <c r="JR111" s="133">
        <v>170</v>
      </c>
      <c r="JS111" s="133">
        <v>151</v>
      </c>
      <c r="JT111" s="133">
        <v>165</v>
      </c>
      <c r="JU111" s="36">
        <v>185</v>
      </c>
      <c r="JV111" s="36">
        <v>168</v>
      </c>
      <c r="JW111" s="36">
        <v>136</v>
      </c>
      <c r="JX111" s="36">
        <v>173</v>
      </c>
      <c r="JY111" s="36">
        <v>158</v>
      </c>
      <c r="JZ111" s="130">
        <v>188</v>
      </c>
      <c r="KA111" s="122">
        <v>157</v>
      </c>
      <c r="KB111" s="133">
        <v>156</v>
      </c>
      <c r="KC111" s="133">
        <v>154</v>
      </c>
      <c r="KD111" s="16">
        <f t="shared" si="146"/>
        <v>1336</v>
      </c>
      <c r="KE111" s="133">
        <v>150</v>
      </c>
      <c r="KF111" s="133">
        <v>138</v>
      </c>
      <c r="KG111" s="133">
        <v>173</v>
      </c>
      <c r="KH111" s="133">
        <v>181</v>
      </c>
      <c r="KI111" s="133">
        <v>164</v>
      </c>
      <c r="KJ111" s="133">
        <v>178</v>
      </c>
      <c r="KK111" s="133">
        <v>172</v>
      </c>
      <c r="KL111" s="133">
        <v>180</v>
      </c>
      <c r="KM111" s="130"/>
      <c r="KN111" s="122"/>
      <c r="KO111" s="133"/>
      <c r="KP111" s="133"/>
    </row>
    <row r="112" spans="1:302">
      <c r="A112" s="15" t="s">
        <v>451</v>
      </c>
      <c r="B112" s="39" t="s">
        <v>452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134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135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136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137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112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118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119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141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142"/>
        <v>676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30">
        <v>76</v>
      </c>
      <c r="JA112" s="122">
        <v>83</v>
      </c>
      <c r="JB112" s="133">
        <v>46</v>
      </c>
      <c r="JC112" s="133">
        <v>45</v>
      </c>
      <c r="JD112" s="16">
        <f t="shared" si="138"/>
        <v>637</v>
      </c>
      <c r="JE112" s="133">
        <v>59</v>
      </c>
      <c r="JF112" s="133">
        <v>53</v>
      </c>
      <c r="JG112" s="36">
        <v>53</v>
      </c>
      <c r="JH112" s="36">
        <v>43</v>
      </c>
      <c r="JI112" s="36">
        <v>44</v>
      </c>
      <c r="JJ112" s="36">
        <v>53</v>
      </c>
      <c r="JK112" s="36">
        <v>54</v>
      </c>
      <c r="JL112" s="36">
        <v>51</v>
      </c>
      <c r="JM112" s="130">
        <v>97</v>
      </c>
      <c r="JN112" s="122">
        <v>66</v>
      </c>
      <c r="JO112" s="133">
        <v>40</v>
      </c>
      <c r="JP112" s="133">
        <v>24</v>
      </c>
      <c r="JQ112" s="16">
        <f t="shared" si="145"/>
        <v>670</v>
      </c>
      <c r="JR112" s="133">
        <v>62</v>
      </c>
      <c r="JS112" s="133">
        <v>52</v>
      </c>
      <c r="JT112" s="133">
        <v>43</v>
      </c>
      <c r="JU112" s="36">
        <v>58</v>
      </c>
      <c r="JV112" s="36">
        <v>36</v>
      </c>
      <c r="JW112" s="36">
        <v>52</v>
      </c>
      <c r="JX112" s="36">
        <v>83</v>
      </c>
      <c r="JY112" s="36">
        <v>65</v>
      </c>
      <c r="JZ112" s="130">
        <v>55</v>
      </c>
      <c r="KA112" s="122">
        <v>72</v>
      </c>
      <c r="KB112" s="133">
        <v>40</v>
      </c>
      <c r="KC112" s="133">
        <v>52</v>
      </c>
      <c r="KD112" s="16">
        <f t="shared" si="146"/>
        <v>499</v>
      </c>
      <c r="KE112" s="133">
        <v>39</v>
      </c>
      <c r="KF112" s="133">
        <v>42</v>
      </c>
      <c r="KG112" s="133">
        <v>78</v>
      </c>
      <c r="KH112" s="133">
        <v>59</v>
      </c>
      <c r="KI112" s="133">
        <v>54</v>
      </c>
      <c r="KJ112" s="133">
        <v>72</v>
      </c>
      <c r="KK112" s="133">
        <v>84</v>
      </c>
      <c r="KL112" s="133">
        <v>71</v>
      </c>
      <c r="KM112" s="130"/>
      <c r="KN112" s="122"/>
      <c r="KO112" s="133"/>
      <c r="KP112" s="133"/>
    </row>
    <row r="113" spans="1:302">
      <c r="A113" s="15" t="s">
        <v>453</v>
      </c>
      <c r="B113" s="39" t="s">
        <v>454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134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135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136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137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112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118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119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141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142"/>
        <v>336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30">
        <v>47</v>
      </c>
      <c r="JA113" s="122">
        <v>46</v>
      </c>
      <c r="JB113" s="133">
        <v>9</v>
      </c>
      <c r="JC113" s="133">
        <v>12</v>
      </c>
      <c r="JD113" s="16">
        <f t="shared" si="138"/>
        <v>109</v>
      </c>
      <c r="JE113" s="133">
        <v>16</v>
      </c>
      <c r="JF113" s="133">
        <v>14</v>
      </c>
      <c r="JG113" s="36">
        <v>9</v>
      </c>
      <c r="JH113" s="36">
        <v>4</v>
      </c>
      <c r="JI113" s="36">
        <v>7</v>
      </c>
      <c r="JJ113" s="36">
        <v>3</v>
      </c>
      <c r="JK113" s="36">
        <v>6</v>
      </c>
      <c r="JL113" s="36">
        <v>6</v>
      </c>
      <c r="JM113" s="130">
        <v>13</v>
      </c>
      <c r="JN113" s="122">
        <v>24</v>
      </c>
      <c r="JO113" s="133">
        <v>4</v>
      </c>
      <c r="JP113" s="133">
        <v>3</v>
      </c>
      <c r="JQ113" s="16">
        <f t="shared" si="145"/>
        <v>95</v>
      </c>
      <c r="JR113" s="133">
        <v>1</v>
      </c>
      <c r="JS113" s="133">
        <v>2</v>
      </c>
      <c r="JT113" s="133">
        <v>10</v>
      </c>
      <c r="JU113" s="36">
        <v>11</v>
      </c>
      <c r="JV113" s="36">
        <v>15</v>
      </c>
      <c r="JW113" s="36">
        <v>7</v>
      </c>
      <c r="JX113" s="36">
        <v>4</v>
      </c>
      <c r="JY113" s="36">
        <v>9</v>
      </c>
      <c r="JZ113" s="130">
        <v>14</v>
      </c>
      <c r="KA113" s="122">
        <v>11</v>
      </c>
      <c r="KB113" s="133">
        <v>5</v>
      </c>
      <c r="KC113" s="133">
        <v>6</v>
      </c>
      <c r="KD113" s="16">
        <f t="shared" si="146"/>
        <v>66</v>
      </c>
      <c r="KE113" s="133">
        <v>3</v>
      </c>
      <c r="KF113" s="133">
        <v>4</v>
      </c>
      <c r="KG113" s="133">
        <v>7</v>
      </c>
      <c r="KH113" s="133">
        <v>13</v>
      </c>
      <c r="KI113" s="133">
        <v>14</v>
      </c>
      <c r="KJ113" s="133">
        <v>2</v>
      </c>
      <c r="KK113" s="133">
        <v>16</v>
      </c>
      <c r="KL113" s="133">
        <v>7</v>
      </c>
      <c r="KM113" s="130"/>
      <c r="KN113" s="122"/>
      <c r="KO113" s="133"/>
      <c r="KP113" s="133"/>
    </row>
    <row r="114" spans="1:302">
      <c r="A114" s="15" t="s">
        <v>455</v>
      </c>
      <c r="B114" s="39" t="s">
        <v>456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134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135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136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137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112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118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119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141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142"/>
        <v>6313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30">
        <v>765</v>
      </c>
      <c r="JA114" s="122">
        <v>653</v>
      </c>
      <c r="JB114" s="133">
        <v>567</v>
      </c>
      <c r="JC114" s="133">
        <v>423</v>
      </c>
      <c r="JD114" s="16">
        <f t="shared" si="138"/>
        <v>4213</v>
      </c>
      <c r="JE114" s="133">
        <v>393</v>
      </c>
      <c r="JF114" s="133">
        <v>529</v>
      </c>
      <c r="JG114" s="36">
        <v>330</v>
      </c>
      <c r="JH114" s="36">
        <v>297</v>
      </c>
      <c r="JI114" s="36">
        <v>422</v>
      </c>
      <c r="JJ114" s="36">
        <v>291</v>
      </c>
      <c r="JK114" s="36">
        <v>372</v>
      </c>
      <c r="JL114" s="36">
        <v>376</v>
      </c>
      <c r="JM114" s="130">
        <v>367</v>
      </c>
      <c r="JN114" s="122">
        <v>396</v>
      </c>
      <c r="JO114" s="133">
        <v>223</v>
      </c>
      <c r="JP114" s="133">
        <v>217</v>
      </c>
      <c r="JQ114" s="16">
        <f t="shared" si="145"/>
        <v>4140</v>
      </c>
      <c r="JR114" s="133">
        <v>216</v>
      </c>
      <c r="JS114" s="133">
        <v>315</v>
      </c>
      <c r="JT114" s="133">
        <v>343</v>
      </c>
      <c r="JU114" s="36">
        <v>386</v>
      </c>
      <c r="JV114" s="36">
        <v>370</v>
      </c>
      <c r="JW114" s="36">
        <v>318</v>
      </c>
      <c r="JX114" s="36">
        <v>324</v>
      </c>
      <c r="JY114" s="36">
        <v>396</v>
      </c>
      <c r="JZ114" s="130">
        <v>393</v>
      </c>
      <c r="KA114" s="122">
        <v>459</v>
      </c>
      <c r="KB114" s="133">
        <v>377</v>
      </c>
      <c r="KC114" s="133">
        <v>243</v>
      </c>
      <c r="KD114" s="16">
        <f t="shared" si="146"/>
        <v>3073</v>
      </c>
      <c r="KE114" s="133">
        <v>251</v>
      </c>
      <c r="KF114" s="133">
        <v>264</v>
      </c>
      <c r="KG114" s="133">
        <v>335</v>
      </c>
      <c r="KH114" s="133">
        <v>451</v>
      </c>
      <c r="KI114" s="133">
        <v>407</v>
      </c>
      <c r="KJ114" s="133">
        <v>337</v>
      </c>
      <c r="KK114" s="133">
        <v>455</v>
      </c>
      <c r="KL114" s="133">
        <v>573</v>
      </c>
      <c r="KM114" s="130"/>
      <c r="KN114" s="122"/>
      <c r="KO114" s="133"/>
      <c r="KP114" s="133"/>
    </row>
    <row r="115" spans="1:302">
      <c r="A115" s="15" t="s">
        <v>457</v>
      </c>
      <c r="B115" s="39" t="s">
        <v>458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134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135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136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137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112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118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119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141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142"/>
        <v>1632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30">
        <v>136</v>
      </c>
      <c r="JA115" s="122">
        <v>162</v>
      </c>
      <c r="JB115" s="133">
        <v>148</v>
      </c>
      <c r="JC115" s="133">
        <v>93</v>
      </c>
      <c r="JD115" s="16">
        <f t="shared" si="138"/>
        <v>1810</v>
      </c>
      <c r="JE115" s="133">
        <v>95</v>
      </c>
      <c r="JF115" s="133">
        <v>116</v>
      </c>
      <c r="JG115" s="36">
        <v>144</v>
      </c>
      <c r="JH115" s="36">
        <v>171</v>
      </c>
      <c r="JI115" s="36">
        <v>208</v>
      </c>
      <c r="JJ115" s="36">
        <v>135</v>
      </c>
      <c r="JK115" s="36">
        <v>131</v>
      </c>
      <c r="JL115" s="36">
        <v>240</v>
      </c>
      <c r="JM115" s="130">
        <v>167</v>
      </c>
      <c r="JN115" s="122">
        <v>178</v>
      </c>
      <c r="JO115" s="133">
        <v>133</v>
      </c>
      <c r="JP115" s="133">
        <v>92</v>
      </c>
      <c r="JQ115" s="16">
        <f t="shared" si="145"/>
        <v>2229</v>
      </c>
      <c r="JR115" s="133">
        <v>85</v>
      </c>
      <c r="JS115" s="133">
        <v>145</v>
      </c>
      <c r="JT115" s="133">
        <v>147</v>
      </c>
      <c r="JU115" s="36">
        <v>204</v>
      </c>
      <c r="JV115" s="36">
        <v>174</v>
      </c>
      <c r="JW115" s="36">
        <v>137</v>
      </c>
      <c r="JX115" s="36">
        <v>162</v>
      </c>
      <c r="JY115" s="36">
        <v>295</v>
      </c>
      <c r="JZ115" s="130">
        <v>240</v>
      </c>
      <c r="KA115" s="122">
        <v>273</v>
      </c>
      <c r="KB115" s="133">
        <v>241</v>
      </c>
      <c r="KC115" s="133">
        <v>126</v>
      </c>
      <c r="KD115" s="16">
        <f t="shared" si="146"/>
        <v>1652</v>
      </c>
      <c r="KE115" s="133">
        <v>122</v>
      </c>
      <c r="KF115" s="133">
        <v>174</v>
      </c>
      <c r="KG115" s="133">
        <v>265</v>
      </c>
      <c r="KH115" s="133">
        <v>190</v>
      </c>
      <c r="KI115" s="133">
        <v>196</v>
      </c>
      <c r="KJ115" s="133">
        <v>162</v>
      </c>
      <c r="KK115" s="133">
        <v>255</v>
      </c>
      <c r="KL115" s="133">
        <v>288</v>
      </c>
      <c r="KM115" s="130"/>
      <c r="KN115" s="122"/>
      <c r="KO115" s="133"/>
      <c r="KP115" s="133"/>
    </row>
    <row r="116" spans="1:302">
      <c r="A116" s="15" t="s">
        <v>459</v>
      </c>
      <c r="B116" s="39" t="s">
        <v>460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134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135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136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137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112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118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119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141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>
        <f t="shared" si="142"/>
        <v>79</v>
      </c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30">
        <v>5</v>
      </c>
      <c r="JA116" s="122">
        <v>9</v>
      </c>
      <c r="JB116" s="133">
        <v>4</v>
      </c>
      <c r="JC116" s="133">
        <v>6</v>
      </c>
      <c r="JD116" s="16">
        <f t="shared" si="138"/>
        <v>78</v>
      </c>
      <c r="JE116" s="133">
        <v>3</v>
      </c>
      <c r="JF116" s="133">
        <v>3</v>
      </c>
      <c r="JG116" s="36">
        <v>12</v>
      </c>
      <c r="JH116" s="36">
        <v>13</v>
      </c>
      <c r="JI116" s="36">
        <v>2</v>
      </c>
      <c r="JJ116" s="36">
        <v>5</v>
      </c>
      <c r="JK116" s="36">
        <v>7</v>
      </c>
      <c r="JL116" s="36">
        <v>13</v>
      </c>
      <c r="JM116" s="130">
        <v>8</v>
      </c>
      <c r="JN116" s="122">
        <v>7</v>
      </c>
      <c r="JO116" s="133">
        <v>1</v>
      </c>
      <c r="JP116" s="133">
        <v>4</v>
      </c>
      <c r="JQ116" s="16">
        <f t="shared" si="145"/>
        <v>64</v>
      </c>
      <c r="JR116" s="133">
        <v>2</v>
      </c>
      <c r="JS116" s="133">
        <v>3</v>
      </c>
      <c r="JT116" s="133">
        <v>7</v>
      </c>
      <c r="JU116" s="36">
        <v>3</v>
      </c>
      <c r="JV116" s="36">
        <v>7</v>
      </c>
      <c r="JW116" s="36">
        <v>5</v>
      </c>
      <c r="JX116" s="36">
        <v>9</v>
      </c>
      <c r="JY116" s="36">
        <v>9</v>
      </c>
      <c r="JZ116" s="130">
        <v>4</v>
      </c>
      <c r="KA116" s="122">
        <v>8</v>
      </c>
      <c r="KB116" s="133">
        <v>6</v>
      </c>
      <c r="KC116" s="133">
        <v>1</v>
      </c>
      <c r="KD116" s="16">
        <f t="shared" si="146"/>
        <v>58</v>
      </c>
      <c r="KE116" s="133">
        <v>1</v>
      </c>
      <c r="KF116" s="133">
        <v>3</v>
      </c>
      <c r="KG116" s="133">
        <v>6</v>
      </c>
      <c r="KH116" s="133">
        <v>6</v>
      </c>
      <c r="KI116" s="133">
        <v>3</v>
      </c>
      <c r="KJ116" s="133">
        <v>7</v>
      </c>
      <c r="KK116" s="133">
        <v>22</v>
      </c>
      <c r="KL116" s="133">
        <v>10</v>
      </c>
      <c r="KM116" s="130"/>
      <c r="KN116" s="122"/>
      <c r="KO116" s="133"/>
      <c r="KP116" s="133"/>
    </row>
    <row r="117" spans="1:302">
      <c r="A117" s="15" t="s">
        <v>461</v>
      </c>
      <c r="B117" s="39" t="s">
        <v>462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134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135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136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137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112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119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30" t="s">
        <v>1092</v>
      </c>
      <c r="JA117" s="122" t="s">
        <v>1092</v>
      </c>
      <c r="JB117" s="133" t="s">
        <v>1092</v>
      </c>
      <c r="JC117" s="133" t="s">
        <v>1092</v>
      </c>
      <c r="JD117" s="16" t="str">
        <f t="shared" si="138"/>
        <v/>
      </c>
      <c r="JE117" s="133" t="s">
        <v>1092</v>
      </c>
      <c r="JF117" s="133" t="s">
        <v>1092</v>
      </c>
      <c r="JG117" s="36" t="s">
        <v>1092</v>
      </c>
      <c r="JH117" s="36" t="s">
        <v>1092</v>
      </c>
      <c r="JI117" s="36" t="s">
        <v>1092</v>
      </c>
      <c r="JJ117" s="36" t="s">
        <v>1092</v>
      </c>
      <c r="JK117" s="36" t="s">
        <v>1092</v>
      </c>
      <c r="JL117" s="36" t="s">
        <v>1092</v>
      </c>
      <c r="JM117" s="130" t="s">
        <v>1092</v>
      </c>
      <c r="JN117" s="122" t="s">
        <v>1092</v>
      </c>
      <c r="JO117" s="133" t="s">
        <v>1092</v>
      </c>
      <c r="JP117" s="133" t="s">
        <v>1092</v>
      </c>
      <c r="JQ117" s="16">
        <f t="shared" si="145"/>
        <v>0</v>
      </c>
      <c r="JR117" s="133" t="s">
        <v>1092</v>
      </c>
      <c r="JS117" s="133" t="s">
        <v>1092</v>
      </c>
      <c r="JT117" s="133" t="s">
        <v>1092</v>
      </c>
      <c r="JU117" s="36" t="s">
        <v>1092</v>
      </c>
      <c r="JV117" s="36" t="s">
        <v>1092</v>
      </c>
      <c r="JW117" s="36" t="s">
        <v>1092</v>
      </c>
      <c r="JX117" s="36" t="s">
        <v>1092</v>
      </c>
      <c r="JY117" s="36" t="s">
        <v>1092</v>
      </c>
      <c r="JZ117" s="130" t="s">
        <v>1092</v>
      </c>
      <c r="KA117" s="122" t="s">
        <v>1092</v>
      </c>
      <c r="KB117" s="133" t="s">
        <v>1092</v>
      </c>
      <c r="KC117" s="133" t="s">
        <v>1092</v>
      </c>
      <c r="KD117" s="16">
        <f t="shared" si="146"/>
        <v>0</v>
      </c>
      <c r="KE117" s="133" t="s">
        <v>1092</v>
      </c>
      <c r="KF117" s="133" t="s">
        <v>1092</v>
      </c>
      <c r="KG117" s="133" t="s">
        <v>1092</v>
      </c>
      <c r="KH117" s="133" t="s">
        <v>1092</v>
      </c>
      <c r="KI117" s="133" t="s">
        <v>1092</v>
      </c>
      <c r="KJ117" s="133" t="s">
        <v>1092</v>
      </c>
      <c r="KK117" s="133" t="s">
        <v>1092</v>
      </c>
      <c r="KL117" s="133" t="s">
        <v>1092</v>
      </c>
      <c r="KM117" s="130"/>
      <c r="KN117" s="122"/>
      <c r="KO117" s="133"/>
      <c r="KP117" s="133"/>
    </row>
    <row r="118" spans="1:302">
      <c r="A118" s="15" t="s">
        <v>463</v>
      </c>
      <c r="B118" s="39" t="s">
        <v>464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134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135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136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137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112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118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119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141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142"/>
        <v>101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30">
        <v>5</v>
      </c>
      <c r="JA118" s="122">
        <v>4</v>
      </c>
      <c r="JB118" s="133">
        <v>3</v>
      </c>
      <c r="JC118" s="133">
        <v>6</v>
      </c>
      <c r="JD118" s="16">
        <f t="shared" si="138"/>
        <v>63</v>
      </c>
      <c r="JE118" s="133">
        <v>3</v>
      </c>
      <c r="JF118" s="133">
        <v>10</v>
      </c>
      <c r="JG118" s="36">
        <v>8</v>
      </c>
      <c r="JH118" s="36">
        <v>5</v>
      </c>
      <c r="JI118" s="36">
        <v>4</v>
      </c>
      <c r="JJ118" s="36">
        <v>7</v>
      </c>
      <c r="JK118" s="36">
        <v>1</v>
      </c>
      <c r="JL118" s="36">
        <v>4</v>
      </c>
      <c r="JM118" s="130">
        <v>4</v>
      </c>
      <c r="JN118" s="122">
        <v>5</v>
      </c>
      <c r="JO118" s="133">
        <v>7</v>
      </c>
      <c r="JP118" s="133">
        <v>5</v>
      </c>
      <c r="JQ118" s="16">
        <f t="shared" si="145"/>
        <v>99</v>
      </c>
      <c r="JR118" s="133">
        <v>3</v>
      </c>
      <c r="JS118" s="133">
        <v>4</v>
      </c>
      <c r="JT118" s="133">
        <v>6</v>
      </c>
      <c r="JU118" s="36">
        <v>12</v>
      </c>
      <c r="JV118" s="36">
        <v>7</v>
      </c>
      <c r="JW118" s="36">
        <v>2</v>
      </c>
      <c r="JX118" s="36">
        <v>3</v>
      </c>
      <c r="JY118" s="36">
        <v>12</v>
      </c>
      <c r="JZ118" s="130">
        <v>14</v>
      </c>
      <c r="KA118" s="122">
        <v>17</v>
      </c>
      <c r="KB118" s="133">
        <v>12</v>
      </c>
      <c r="KC118" s="133">
        <v>7</v>
      </c>
      <c r="KD118" s="16">
        <f t="shared" si="146"/>
        <v>93</v>
      </c>
      <c r="KE118" s="133">
        <v>11</v>
      </c>
      <c r="KF118" s="133">
        <v>1</v>
      </c>
      <c r="KG118" s="133">
        <v>19</v>
      </c>
      <c r="KH118" s="133">
        <v>30</v>
      </c>
      <c r="KI118" s="133">
        <v>4</v>
      </c>
      <c r="KJ118" s="133">
        <v>4</v>
      </c>
      <c r="KK118" s="133">
        <v>7</v>
      </c>
      <c r="KL118" s="133">
        <v>17</v>
      </c>
      <c r="KM118" s="130"/>
      <c r="KN118" s="122"/>
      <c r="KO118" s="133"/>
      <c r="KP118" s="133"/>
    </row>
    <row r="119" spans="1:302">
      <c r="A119" s="15" t="s">
        <v>465</v>
      </c>
      <c r="B119" s="39" t="s">
        <v>466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134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135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136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137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112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119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30" t="s">
        <v>1092</v>
      </c>
      <c r="JA119" s="122" t="s">
        <v>1092</v>
      </c>
      <c r="JB119" s="133" t="s">
        <v>1092</v>
      </c>
      <c r="JC119" s="133" t="s">
        <v>1092</v>
      </c>
      <c r="JD119" s="16" t="str">
        <f t="shared" si="138"/>
        <v/>
      </c>
      <c r="JE119" s="133" t="s">
        <v>1092</v>
      </c>
      <c r="JF119" s="133" t="s">
        <v>1092</v>
      </c>
      <c r="JG119" s="36" t="s">
        <v>1092</v>
      </c>
      <c r="JH119" s="36" t="s">
        <v>1092</v>
      </c>
      <c r="JI119" s="36" t="s">
        <v>1092</v>
      </c>
      <c r="JJ119" s="36" t="s">
        <v>1092</v>
      </c>
      <c r="JK119" s="36" t="s">
        <v>1092</v>
      </c>
      <c r="JL119" s="36" t="s">
        <v>1092</v>
      </c>
      <c r="JM119" s="130" t="s">
        <v>1092</v>
      </c>
      <c r="JN119" s="122" t="s">
        <v>1092</v>
      </c>
      <c r="JO119" s="133" t="s">
        <v>1092</v>
      </c>
      <c r="JP119" s="133" t="s">
        <v>1092</v>
      </c>
      <c r="JQ119" s="16">
        <f t="shared" si="145"/>
        <v>0</v>
      </c>
      <c r="JR119" s="133" t="s">
        <v>1092</v>
      </c>
      <c r="JS119" s="133" t="s">
        <v>1092</v>
      </c>
      <c r="JT119" s="133" t="s">
        <v>1092</v>
      </c>
      <c r="JU119" s="36" t="s">
        <v>1092</v>
      </c>
      <c r="JV119" s="36" t="s">
        <v>1092</v>
      </c>
      <c r="JW119" s="36" t="s">
        <v>1092</v>
      </c>
      <c r="JX119" s="36" t="s">
        <v>1092</v>
      </c>
      <c r="JY119" s="36" t="s">
        <v>1092</v>
      </c>
      <c r="JZ119" s="130" t="s">
        <v>1092</v>
      </c>
      <c r="KA119" s="122" t="s">
        <v>1092</v>
      </c>
      <c r="KB119" s="133" t="s">
        <v>1092</v>
      </c>
      <c r="KC119" s="133" t="s">
        <v>1092</v>
      </c>
      <c r="KD119" s="16">
        <f t="shared" si="146"/>
        <v>0</v>
      </c>
      <c r="KE119" s="133" t="s">
        <v>1092</v>
      </c>
      <c r="KF119" s="133" t="s">
        <v>1092</v>
      </c>
      <c r="KG119" s="133" t="s">
        <v>1092</v>
      </c>
      <c r="KH119" s="133" t="s">
        <v>1092</v>
      </c>
      <c r="KI119" s="133" t="s">
        <v>1092</v>
      </c>
      <c r="KJ119" s="133" t="s">
        <v>1092</v>
      </c>
      <c r="KK119" s="133" t="s">
        <v>1092</v>
      </c>
      <c r="KL119" s="133" t="s">
        <v>1092</v>
      </c>
      <c r="KM119" s="130"/>
      <c r="KN119" s="122"/>
      <c r="KO119" s="133"/>
      <c r="KP119" s="133"/>
    </row>
    <row r="120" spans="1:302">
      <c r="A120" s="15" t="s">
        <v>467</v>
      </c>
      <c r="B120" s="39" t="s">
        <v>467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119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30" t="s">
        <v>1092</v>
      </c>
      <c r="JA120" s="122" t="s">
        <v>1092</v>
      </c>
      <c r="JB120" s="133" t="s">
        <v>1092</v>
      </c>
      <c r="JC120" s="133" t="s">
        <v>1092</v>
      </c>
      <c r="JD120" s="16" t="str">
        <f t="shared" si="138"/>
        <v/>
      </c>
      <c r="JE120" s="133" t="s">
        <v>1092</v>
      </c>
      <c r="JF120" s="133" t="s">
        <v>1092</v>
      </c>
      <c r="JG120" s="36" t="s">
        <v>1092</v>
      </c>
      <c r="JH120" s="36" t="s">
        <v>1092</v>
      </c>
      <c r="JI120" s="36" t="s">
        <v>1092</v>
      </c>
      <c r="JJ120" s="36" t="s">
        <v>1092</v>
      </c>
      <c r="JK120" s="36" t="s">
        <v>1092</v>
      </c>
      <c r="JL120" s="36" t="s">
        <v>1092</v>
      </c>
      <c r="JM120" s="130" t="s">
        <v>1092</v>
      </c>
      <c r="JN120" s="122" t="s">
        <v>1092</v>
      </c>
      <c r="JO120" s="133" t="s">
        <v>1092</v>
      </c>
      <c r="JP120" s="133" t="s">
        <v>1092</v>
      </c>
      <c r="JQ120" s="16">
        <f t="shared" si="145"/>
        <v>0</v>
      </c>
      <c r="JR120" s="133" t="s">
        <v>1092</v>
      </c>
      <c r="JS120" s="133" t="s">
        <v>1092</v>
      </c>
      <c r="JT120" s="133" t="s">
        <v>1092</v>
      </c>
      <c r="JU120" s="36" t="s">
        <v>1092</v>
      </c>
      <c r="JV120" s="36" t="s">
        <v>1092</v>
      </c>
      <c r="JW120" s="36" t="s">
        <v>1092</v>
      </c>
      <c r="JX120" s="36" t="s">
        <v>1092</v>
      </c>
      <c r="JY120" s="36" t="s">
        <v>1092</v>
      </c>
      <c r="JZ120" s="130" t="s">
        <v>1092</v>
      </c>
      <c r="KA120" s="122" t="s">
        <v>1092</v>
      </c>
      <c r="KB120" s="133" t="s">
        <v>1092</v>
      </c>
      <c r="KC120" s="133" t="s">
        <v>1092</v>
      </c>
      <c r="KD120" s="16">
        <f t="shared" si="146"/>
        <v>0</v>
      </c>
      <c r="KE120" s="133" t="s">
        <v>1092</v>
      </c>
      <c r="KF120" s="133" t="s">
        <v>1092</v>
      </c>
      <c r="KG120" s="133" t="s">
        <v>1092</v>
      </c>
      <c r="KH120" s="133" t="s">
        <v>1092</v>
      </c>
      <c r="KI120" s="133" t="s">
        <v>1092</v>
      </c>
      <c r="KJ120" s="133" t="s">
        <v>1092</v>
      </c>
      <c r="KK120" s="133" t="s">
        <v>1092</v>
      </c>
      <c r="KL120" s="133" t="s">
        <v>1092</v>
      </c>
      <c r="KM120" s="130"/>
      <c r="KN120" s="122"/>
      <c r="KO120" s="133"/>
      <c r="KP120" s="133"/>
    </row>
    <row r="121" spans="1:302">
      <c r="A121" s="15" t="s">
        <v>468</v>
      </c>
      <c r="B121" s="39" t="s">
        <v>469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134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135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136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137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112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119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30" t="s">
        <v>1092</v>
      </c>
      <c r="JA121" s="122" t="s">
        <v>1092</v>
      </c>
      <c r="JB121" s="133" t="s">
        <v>1092</v>
      </c>
      <c r="JC121" s="133" t="s">
        <v>1092</v>
      </c>
      <c r="JD121" s="16" t="str">
        <f t="shared" si="138"/>
        <v/>
      </c>
      <c r="JE121" s="133" t="s">
        <v>1092</v>
      </c>
      <c r="JF121" s="133" t="s">
        <v>1092</v>
      </c>
      <c r="JG121" s="36" t="s">
        <v>1092</v>
      </c>
      <c r="JH121" s="36" t="s">
        <v>1092</v>
      </c>
      <c r="JI121" s="36" t="s">
        <v>1092</v>
      </c>
      <c r="JJ121" s="36" t="s">
        <v>1092</v>
      </c>
      <c r="JK121" s="36" t="s">
        <v>1092</v>
      </c>
      <c r="JL121" s="36" t="s">
        <v>1092</v>
      </c>
      <c r="JM121" s="130" t="s">
        <v>1092</v>
      </c>
      <c r="JN121" s="122" t="s">
        <v>1092</v>
      </c>
      <c r="JO121" s="133" t="s">
        <v>1092</v>
      </c>
      <c r="JP121" s="133" t="s">
        <v>1092</v>
      </c>
      <c r="JQ121" s="16">
        <f t="shared" si="145"/>
        <v>0</v>
      </c>
      <c r="JR121" s="133" t="s">
        <v>1092</v>
      </c>
      <c r="JS121" s="133" t="s">
        <v>1092</v>
      </c>
      <c r="JT121" s="133" t="s">
        <v>1092</v>
      </c>
      <c r="JU121" s="36" t="s">
        <v>1092</v>
      </c>
      <c r="JV121" s="36" t="s">
        <v>1092</v>
      </c>
      <c r="JW121" s="36" t="s">
        <v>1092</v>
      </c>
      <c r="JX121" s="36" t="s">
        <v>1092</v>
      </c>
      <c r="JY121" s="36" t="s">
        <v>1092</v>
      </c>
      <c r="JZ121" s="130" t="s">
        <v>1092</v>
      </c>
      <c r="KA121" s="122" t="s">
        <v>1092</v>
      </c>
      <c r="KB121" s="133" t="s">
        <v>1092</v>
      </c>
      <c r="KC121" s="133" t="s">
        <v>1092</v>
      </c>
      <c r="KD121" s="16">
        <f t="shared" si="146"/>
        <v>0</v>
      </c>
      <c r="KE121" s="133" t="s">
        <v>1092</v>
      </c>
      <c r="KF121" s="133" t="s">
        <v>1092</v>
      </c>
      <c r="KG121" s="133" t="s">
        <v>1092</v>
      </c>
      <c r="KH121" s="133" t="s">
        <v>1092</v>
      </c>
      <c r="KI121" s="133" t="s">
        <v>1092</v>
      </c>
      <c r="KJ121" s="133" t="s">
        <v>1092</v>
      </c>
      <c r="KK121" s="133" t="s">
        <v>1092</v>
      </c>
      <c r="KL121" s="133" t="s">
        <v>1092</v>
      </c>
      <c r="KM121" s="130"/>
      <c r="KN121" s="122"/>
      <c r="KO121" s="133"/>
      <c r="KP121" s="133"/>
    </row>
    <row r="122" spans="1:302">
      <c r="A122" s="15" t="s">
        <v>470</v>
      </c>
      <c r="B122" s="39" t="s">
        <v>471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134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135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136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137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112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119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30" t="s">
        <v>1092</v>
      </c>
      <c r="JA122" s="122" t="s">
        <v>1092</v>
      </c>
      <c r="JB122" s="133" t="s">
        <v>1092</v>
      </c>
      <c r="JC122" s="133" t="s">
        <v>1092</v>
      </c>
      <c r="JD122" s="16" t="str">
        <f t="shared" si="138"/>
        <v/>
      </c>
      <c r="JE122" s="133" t="s">
        <v>1092</v>
      </c>
      <c r="JF122" s="133" t="s">
        <v>1092</v>
      </c>
      <c r="JG122" s="36" t="s">
        <v>1092</v>
      </c>
      <c r="JH122" s="36" t="s">
        <v>1092</v>
      </c>
      <c r="JI122" s="36" t="s">
        <v>1092</v>
      </c>
      <c r="JJ122" s="36" t="s">
        <v>1092</v>
      </c>
      <c r="JK122" s="36" t="s">
        <v>1092</v>
      </c>
      <c r="JL122" s="36" t="s">
        <v>1092</v>
      </c>
      <c r="JM122" s="130" t="s">
        <v>1092</v>
      </c>
      <c r="JN122" s="122" t="s">
        <v>1092</v>
      </c>
      <c r="JO122" s="133" t="s">
        <v>1092</v>
      </c>
      <c r="JP122" s="133" t="s">
        <v>1092</v>
      </c>
      <c r="JQ122" s="16">
        <f t="shared" si="145"/>
        <v>0</v>
      </c>
      <c r="JR122" s="133" t="s">
        <v>1092</v>
      </c>
      <c r="JS122" s="133" t="s">
        <v>1092</v>
      </c>
      <c r="JT122" s="133" t="s">
        <v>1092</v>
      </c>
      <c r="JU122" s="36" t="s">
        <v>1092</v>
      </c>
      <c r="JV122" s="36" t="s">
        <v>1092</v>
      </c>
      <c r="JW122" s="36" t="s">
        <v>1092</v>
      </c>
      <c r="JX122" s="36" t="s">
        <v>1092</v>
      </c>
      <c r="JY122" s="36" t="s">
        <v>1092</v>
      </c>
      <c r="JZ122" s="130" t="s">
        <v>1092</v>
      </c>
      <c r="KA122" s="122" t="s">
        <v>1092</v>
      </c>
      <c r="KB122" s="133" t="s">
        <v>1092</v>
      </c>
      <c r="KC122" s="133" t="s">
        <v>1092</v>
      </c>
      <c r="KD122" s="16">
        <f t="shared" si="146"/>
        <v>0</v>
      </c>
      <c r="KE122" s="133" t="s">
        <v>1092</v>
      </c>
      <c r="KF122" s="133" t="s">
        <v>1092</v>
      </c>
      <c r="KG122" s="133" t="s">
        <v>1092</v>
      </c>
      <c r="KH122" s="133" t="s">
        <v>1092</v>
      </c>
      <c r="KI122" s="133" t="s">
        <v>1092</v>
      </c>
      <c r="KJ122" s="133" t="s">
        <v>1092</v>
      </c>
      <c r="KK122" s="133" t="s">
        <v>1092</v>
      </c>
      <c r="KL122" s="133" t="s">
        <v>1092</v>
      </c>
      <c r="KM122" s="130"/>
      <c r="KN122" s="122"/>
      <c r="KO122" s="133"/>
      <c r="KP122" s="133"/>
    </row>
    <row r="123" spans="1:302">
      <c r="A123" s="15" t="s">
        <v>472</v>
      </c>
      <c r="B123" s="39" t="s">
        <v>473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134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135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136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137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112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119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30" t="s">
        <v>1092</v>
      </c>
      <c r="JA123" s="122" t="s">
        <v>1092</v>
      </c>
      <c r="JB123" s="133" t="s">
        <v>1092</v>
      </c>
      <c r="JC123" s="133" t="s">
        <v>1092</v>
      </c>
      <c r="JD123" s="16" t="str">
        <f t="shared" si="138"/>
        <v/>
      </c>
      <c r="JE123" s="133" t="s">
        <v>1092</v>
      </c>
      <c r="JF123" s="133" t="s">
        <v>1092</v>
      </c>
      <c r="JG123" s="36" t="s">
        <v>1092</v>
      </c>
      <c r="JH123" s="36" t="s">
        <v>1092</v>
      </c>
      <c r="JI123" s="36" t="s">
        <v>1092</v>
      </c>
      <c r="JJ123" s="36" t="s">
        <v>1092</v>
      </c>
      <c r="JK123" s="36" t="s">
        <v>1092</v>
      </c>
      <c r="JL123" s="36" t="s">
        <v>1092</v>
      </c>
      <c r="JM123" s="130" t="s">
        <v>1092</v>
      </c>
      <c r="JN123" s="122" t="s">
        <v>1092</v>
      </c>
      <c r="JO123" s="133" t="s">
        <v>1092</v>
      </c>
      <c r="JP123" s="133" t="s">
        <v>1092</v>
      </c>
      <c r="JQ123" s="16">
        <f t="shared" si="145"/>
        <v>0</v>
      </c>
      <c r="JR123" s="133" t="s">
        <v>1092</v>
      </c>
      <c r="JS123" s="133" t="s">
        <v>1092</v>
      </c>
      <c r="JT123" s="133" t="s">
        <v>1092</v>
      </c>
      <c r="JU123" s="36" t="s">
        <v>1092</v>
      </c>
      <c r="JV123" s="36" t="s">
        <v>1092</v>
      </c>
      <c r="JW123" s="36" t="s">
        <v>1092</v>
      </c>
      <c r="JX123" s="36" t="s">
        <v>1092</v>
      </c>
      <c r="JY123" s="36" t="s">
        <v>1092</v>
      </c>
      <c r="JZ123" s="130" t="s">
        <v>1092</v>
      </c>
      <c r="KA123" s="122" t="s">
        <v>1092</v>
      </c>
      <c r="KB123" s="133" t="s">
        <v>1092</v>
      </c>
      <c r="KC123" s="133" t="s">
        <v>1092</v>
      </c>
      <c r="KD123" s="16">
        <f t="shared" si="146"/>
        <v>0</v>
      </c>
      <c r="KE123" s="133" t="s">
        <v>1092</v>
      </c>
      <c r="KF123" s="133" t="s">
        <v>1092</v>
      </c>
      <c r="KG123" s="133" t="s">
        <v>1092</v>
      </c>
      <c r="KH123" s="133" t="s">
        <v>1092</v>
      </c>
      <c r="KI123" s="133" t="s">
        <v>1092</v>
      </c>
      <c r="KJ123" s="133" t="s">
        <v>1092</v>
      </c>
      <c r="KK123" s="133" t="s">
        <v>1092</v>
      </c>
      <c r="KL123" s="133" t="s">
        <v>1092</v>
      </c>
      <c r="KM123" s="130"/>
      <c r="KN123" s="122"/>
      <c r="KO123" s="133"/>
      <c r="KP123" s="133"/>
    </row>
    <row r="124" spans="1:302">
      <c r="A124" s="15" t="s">
        <v>474</v>
      </c>
      <c r="B124" s="39" t="s">
        <v>475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134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135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136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137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112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119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30" t="s">
        <v>1092</v>
      </c>
      <c r="JA124" s="122" t="s">
        <v>1092</v>
      </c>
      <c r="JB124" s="133" t="s">
        <v>1092</v>
      </c>
      <c r="JC124" s="133" t="s">
        <v>1092</v>
      </c>
      <c r="JD124" s="16" t="str">
        <f t="shared" si="138"/>
        <v/>
      </c>
      <c r="JE124" s="133" t="s">
        <v>1092</v>
      </c>
      <c r="JF124" s="133" t="s">
        <v>1092</v>
      </c>
      <c r="JG124" s="36" t="s">
        <v>1092</v>
      </c>
      <c r="JH124" s="36" t="s">
        <v>1092</v>
      </c>
      <c r="JI124" s="36" t="s">
        <v>1092</v>
      </c>
      <c r="JJ124" s="36" t="s">
        <v>1092</v>
      </c>
      <c r="JK124" s="36" t="s">
        <v>1092</v>
      </c>
      <c r="JL124" s="36" t="s">
        <v>1092</v>
      </c>
      <c r="JM124" s="130" t="s">
        <v>1092</v>
      </c>
      <c r="JN124" s="122" t="s">
        <v>1092</v>
      </c>
      <c r="JO124" s="133" t="s">
        <v>1092</v>
      </c>
      <c r="JP124" s="133" t="s">
        <v>1092</v>
      </c>
      <c r="JQ124" s="16">
        <f t="shared" si="145"/>
        <v>0</v>
      </c>
      <c r="JR124" s="133" t="s">
        <v>1092</v>
      </c>
      <c r="JS124" s="133" t="s">
        <v>1092</v>
      </c>
      <c r="JT124" s="133" t="s">
        <v>1092</v>
      </c>
      <c r="JU124" s="36" t="s">
        <v>1092</v>
      </c>
      <c r="JV124" s="36" t="s">
        <v>1092</v>
      </c>
      <c r="JW124" s="36" t="s">
        <v>1092</v>
      </c>
      <c r="JX124" s="36" t="s">
        <v>1092</v>
      </c>
      <c r="JY124" s="36" t="s">
        <v>1092</v>
      </c>
      <c r="JZ124" s="130" t="s">
        <v>1092</v>
      </c>
      <c r="KA124" s="122" t="s">
        <v>1092</v>
      </c>
      <c r="KB124" s="133" t="s">
        <v>1092</v>
      </c>
      <c r="KC124" s="133" t="s">
        <v>1092</v>
      </c>
      <c r="KD124" s="16">
        <f t="shared" si="146"/>
        <v>0</v>
      </c>
      <c r="KE124" s="133" t="s">
        <v>1092</v>
      </c>
      <c r="KF124" s="133" t="s">
        <v>1092</v>
      </c>
      <c r="KG124" s="133" t="s">
        <v>1092</v>
      </c>
      <c r="KH124" s="133" t="s">
        <v>1092</v>
      </c>
      <c r="KI124" s="133" t="s">
        <v>1092</v>
      </c>
      <c r="KJ124" s="133" t="s">
        <v>1092</v>
      </c>
      <c r="KK124" s="133" t="s">
        <v>1092</v>
      </c>
      <c r="KL124" s="133" t="s">
        <v>1092</v>
      </c>
      <c r="KM124" s="130"/>
      <c r="KN124" s="122"/>
      <c r="KO124" s="133"/>
      <c r="KP124" s="133"/>
    </row>
    <row r="125" spans="1:302">
      <c r="A125" s="15" t="s">
        <v>476</v>
      </c>
      <c r="B125" s="39" t="s">
        <v>477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134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135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136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137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112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119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30" t="s">
        <v>1092</v>
      </c>
      <c r="JA125" s="122" t="s">
        <v>1092</v>
      </c>
      <c r="JB125" s="133" t="s">
        <v>1092</v>
      </c>
      <c r="JC125" s="133" t="s">
        <v>1092</v>
      </c>
      <c r="JD125" s="16" t="str">
        <f t="shared" si="138"/>
        <v/>
      </c>
      <c r="JE125" s="133" t="s">
        <v>1092</v>
      </c>
      <c r="JF125" s="133" t="s">
        <v>1092</v>
      </c>
      <c r="JG125" s="36" t="s">
        <v>1092</v>
      </c>
      <c r="JH125" s="36" t="s">
        <v>1092</v>
      </c>
      <c r="JI125" s="36" t="s">
        <v>1092</v>
      </c>
      <c r="JJ125" s="36" t="s">
        <v>1092</v>
      </c>
      <c r="JK125" s="36" t="s">
        <v>1092</v>
      </c>
      <c r="JL125" s="36" t="s">
        <v>1092</v>
      </c>
      <c r="JM125" s="130" t="s">
        <v>1092</v>
      </c>
      <c r="JN125" s="122" t="s">
        <v>1092</v>
      </c>
      <c r="JO125" s="133" t="s">
        <v>1092</v>
      </c>
      <c r="JP125" s="133" t="s">
        <v>1092</v>
      </c>
      <c r="JQ125" s="16">
        <f t="shared" si="145"/>
        <v>0</v>
      </c>
      <c r="JR125" s="133" t="s">
        <v>1092</v>
      </c>
      <c r="JS125" s="133" t="s">
        <v>1092</v>
      </c>
      <c r="JT125" s="133" t="s">
        <v>1092</v>
      </c>
      <c r="JU125" s="36" t="s">
        <v>1092</v>
      </c>
      <c r="JV125" s="36" t="s">
        <v>1092</v>
      </c>
      <c r="JW125" s="36" t="s">
        <v>1092</v>
      </c>
      <c r="JX125" s="36" t="s">
        <v>1092</v>
      </c>
      <c r="JY125" s="36" t="s">
        <v>1092</v>
      </c>
      <c r="JZ125" s="130" t="s">
        <v>1092</v>
      </c>
      <c r="KA125" s="122" t="s">
        <v>1092</v>
      </c>
      <c r="KB125" s="133" t="s">
        <v>1092</v>
      </c>
      <c r="KC125" s="133" t="s">
        <v>1092</v>
      </c>
      <c r="KD125" s="16">
        <f t="shared" si="146"/>
        <v>0</v>
      </c>
      <c r="KE125" s="133" t="s">
        <v>1092</v>
      </c>
      <c r="KF125" s="133" t="s">
        <v>1092</v>
      </c>
      <c r="KG125" s="133" t="s">
        <v>1092</v>
      </c>
      <c r="KH125" s="133" t="s">
        <v>1092</v>
      </c>
      <c r="KI125" s="133" t="s">
        <v>1092</v>
      </c>
      <c r="KJ125" s="133" t="s">
        <v>1092</v>
      </c>
      <c r="KK125" s="133" t="s">
        <v>1092</v>
      </c>
      <c r="KL125" s="133" t="s">
        <v>1092</v>
      </c>
      <c r="KM125" s="130"/>
      <c r="KN125" s="122"/>
      <c r="KO125" s="133"/>
      <c r="KP125" s="133"/>
    </row>
    <row r="126" spans="1:302">
      <c r="A126" s="15" t="s">
        <v>478</v>
      </c>
      <c r="B126" s="39" t="s">
        <v>479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134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135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136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137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112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119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30" t="s">
        <v>1092</v>
      </c>
      <c r="JA126" s="122" t="s">
        <v>1092</v>
      </c>
      <c r="JB126" s="133" t="s">
        <v>1092</v>
      </c>
      <c r="JC126" s="133" t="s">
        <v>1092</v>
      </c>
      <c r="JD126" s="16" t="str">
        <f t="shared" si="138"/>
        <v/>
      </c>
      <c r="JE126" s="133" t="s">
        <v>1092</v>
      </c>
      <c r="JF126" s="133" t="s">
        <v>1092</v>
      </c>
      <c r="JG126" s="36" t="s">
        <v>1092</v>
      </c>
      <c r="JH126" s="36" t="s">
        <v>1092</v>
      </c>
      <c r="JI126" s="36" t="s">
        <v>1092</v>
      </c>
      <c r="JJ126" s="36" t="s">
        <v>1092</v>
      </c>
      <c r="JK126" s="36" t="s">
        <v>1092</v>
      </c>
      <c r="JL126" s="36" t="s">
        <v>1092</v>
      </c>
      <c r="JM126" s="130" t="s">
        <v>1092</v>
      </c>
      <c r="JN126" s="122" t="s">
        <v>1092</v>
      </c>
      <c r="JO126" s="133" t="s">
        <v>1092</v>
      </c>
      <c r="JP126" s="133" t="s">
        <v>1092</v>
      </c>
      <c r="JQ126" s="16">
        <f t="shared" si="145"/>
        <v>0</v>
      </c>
      <c r="JR126" s="133" t="s">
        <v>1092</v>
      </c>
      <c r="JS126" s="133" t="s">
        <v>1092</v>
      </c>
      <c r="JT126" s="133" t="s">
        <v>1092</v>
      </c>
      <c r="JU126" s="36" t="s">
        <v>1092</v>
      </c>
      <c r="JV126" s="36" t="s">
        <v>1092</v>
      </c>
      <c r="JW126" s="36" t="s">
        <v>1092</v>
      </c>
      <c r="JX126" s="36" t="s">
        <v>1092</v>
      </c>
      <c r="JY126" s="36" t="s">
        <v>1092</v>
      </c>
      <c r="JZ126" s="130" t="s">
        <v>1092</v>
      </c>
      <c r="KA126" s="122" t="s">
        <v>1092</v>
      </c>
      <c r="KB126" s="133" t="s">
        <v>1092</v>
      </c>
      <c r="KC126" s="133" t="s">
        <v>1092</v>
      </c>
      <c r="KD126" s="16">
        <f t="shared" si="146"/>
        <v>0</v>
      </c>
      <c r="KE126" s="133" t="s">
        <v>1092</v>
      </c>
      <c r="KF126" s="133" t="s">
        <v>1092</v>
      </c>
      <c r="KG126" s="133" t="s">
        <v>1092</v>
      </c>
      <c r="KH126" s="133" t="s">
        <v>1092</v>
      </c>
      <c r="KI126" s="133" t="s">
        <v>1092</v>
      </c>
      <c r="KJ126" s="133" t="s">
        <v>1092</v>
      </c>
      <c r="KK126" s="133" t="s">
        <v>1092</v>
      </c>
      <c r="KL126" s="133" t="s">
        <v>1092</v>
      </c>
      <c r="KM126" s="130"/>
      <c r="KN126" s="122"/>
      <c r="KO126" s="133"/>
      <c r="KP126" s="133"/>
    </row>
    <row r="127" spans="1:302">
      <c r="A127" s="15" t="s">
        <v>480</v>
      </c>
      <c r="B127" s="39" t="s">
        <v>481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134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135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136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137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112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119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30" t="s">
        <v>1092</v>
      </c>
      <c r="JA127" s="122" t="s">
        <v>1092</v>
      </c>
      <c r="JB127" s="133" t="s">
        <v>1092</v>
      </c>
      <c r="JC127" s="133" t="s">
        <v>1092</v>
      </c>
      <c r="JD127" s="16" t="str">
        <f t="shared" si="138"/>
        <v/>
      </c>
      <c r="JE127" s="133" t="s">
        <v>1092</v>
      </c>
      <c r="JF127" s="133" t="s">
        <v>1092</v>
      </c>
      <c r="JG127" s="36" t="s">
        <v>1092</v>
      </c>
      <c r="JH127" s="36" t="s">
        <v>1092</v>
      </c>
      <c r="JI127" s="36" t="s">
        <v>1092</v>
      </c>
      <c r="JJ127" s="36" t="s">
        <v>1092</v>
      </c>
      <c r="JK127" s="36" t="s">
        <v>1092</v>
      </c>
      <c r="JL127" s="36" t="s">
        <v>1092</v>
      </c>
      <c r="JM127" s="130" t="s">
        <v>1092</v>
      </c>
      <c r="JN127" s="122" t="s">
        <v>1092</v>
      </c>
      <c r="JO127" s="133" t="s">
        <v>1092</v>
      </c>
      <c r="JP127" s="133" t="s">
        <v>1092</v>
      </c>
      <c r="JQ127" s="16">
        <f t="shared" si="145"/>
        <v>0</v>
      </c>
      <c r="JR127" s="133" t="s">
        <v>1092</v>
      </c>
      <c r="JS127" s="133" t="s">
        <v>1092</v>
      </c>
      <c r="JT127" s="133" t="s">
        <v>1092</v>
      </c>
      <c r="JU127" s="36" t="s">
        <v>1092</v>
      </c>
      <c r="JV127" s="36" t="s">
        <v>1092</v>
      </c>
      <c r="JW127" s="36" t="s">
        <v>1092</v>
      </c>
      <c r="JX127" s="36" t="s">
        <v>1092</v>
      </c>
      <c r="JY127" s="36" t="s">
        <v>1092</v>
      </c>
      <c r="JZ127" s="130" t="s">
        <v>1092</v>
      </c>
      <c r="KA127" s="122" t="s">
        <v>1092</v>
      </c>
      <c r="KB127" s="133" t="s">
        <v>1092</v>
      </c>
      <c r="KC127" s="133" t="s">
        <v>1092</v>
      </c>
      <c r="KD127" s="16">
        <f t="shared" si="146"/>
        <v>0</v>
      </c>
      <c r="KE127" s="133" t="s">
        <v>1092</v>
      </c>
      <c r="KF127" s="133" t="s">
        <v>1092</v>
      </c>
      <c r="KG127" s="133" t="s">
        <v>1092</v>
      </c>
      <c r="KH127" s="133" t="s">
        <v>1092</v>
      </c>
      <c r="KI127" s="133" t="s">
        <v>1092</v>
      </c>
      <c r="KJ127" s="133" t="s">
        <v>1092</v>
      </c>
      <c r="KK127" s="133" t="s">
        <v>1092</v>
      </c>
      <c r="KL127" s="133" t="s">
        <v>1092</v>
      </c>
      <c r="KM127" s="130"/>
      <c r="KN127" s="122"/>
      <c r="KO127" s="133"/>
      <c r="KP127" s="133"/>
    </row>
    <row r="128" spans="1:302">
      <c r="A128" s="60" t="s">
        <v>482</v>
      </c>
      <c r="B128" s="39" t="s">
        <v>483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134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135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136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137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112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119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30" t="s">
        <v>1092</v>
      </c>
      <c r="JA128" s="122" t="s">
        <v>1092</v>
      </c>
      <c r="JB128" s="133" t="s">
        <v>1092</v>
      </c>
      <c r="JC128" s="133" t="s">
        <v>1092</v>
      </c>
      <c r="JD128" s="16" t="str">
        <f t="shared" si="138"/>
        <v/>
      </c>
      <c r="JE128" s="133" t="s">
        <v>1092</v>
      </c>
      <c r="JF128" s="133" t="s">
        <v>1092</v>
      </c>
      <c r="JG128" s="36" t="s">
        <v>1092</v>
      </c>
      <c r="JH128" s="36" t="s">
        <v>1092</v>
      </c>
      <c r="JI128" s="36" t="s">
        <v>1092</v>
      </c>
      <c r="JJ128" s="36" t="s">
        <v>1092</v>
      </c>
      <c r="JK128" s="36" t="s">
        <v>1092</v>
      </c>
      <c r="JL128" s="36" t="s">
        <v>1092</v>
      </c>
      <c r="JM128" s="130" t="s">
        <v>1092</v>
      </c>
      <c r="JN128" s="122" t="s">
        <v>1092</v>
      </c>
      <c r="JO128" s="133" t="s">
        <v>1092</v>
      </c>
      <c r="JP128" s="133" t="s">
        <v>1092</v>
      </c>
      <c r="JQ128" s="16">
        <f t="shared" si="145"/>
        <v>1</v>
      </c>
      <c r="JR128" s="133" t="s">
        <v>1092</v>
      </c>
      <c r="JS128" s="133">
        <v>1</v>
      </c>
      <c r="JT128" s="133" t="s">
        <v>1092</v>
      </c>
      <c r="JU128" s="36" t="s">
        <v>1092</v>
      </c>
      <c r="JV128" s="36" t="s">
        <v>1092</v>
      </c>
      <c r="JW128" s="36" t="s">
        <v>1092</v>
      </c>
      <c r="JX128" s="36" t="s">
        <v>1092</v>
      </c>
      <c r="JY128" s="36" t="s">
        <v>1092</v>
      </c>
      <c r="JZ128" s="130" t="s">
        <v>1092</v>
      </c>
      <c r="KA128" s="122" t="s">
        <v>1092</v>
      </c>
      <c r="KB128" s="133" t="s">
        <v>1092</v>
      </c>
      <c r="KC128" s="133" t="s">
        <v>1092</v>
      </c>
      <c r="KD128" s="16">
        <f t="shared" si="146"/>
        <v>0</v>
      </c>
      <c r="KE128" s="133" t="s">
        <v>1092</v>
      </c>
      <c r="KF128" s="133" t="s">
        <v>1092</v>
      </c>
      <c r="KG128" s="133" t="s">
        <v>1092</v>
      </c>
      <c r="KH128" s="133" t="s">
        <v>1092</v>
      </c>
      <c r="KI128" s="133" t="s">
        <v>1092</v>
      </c>
      <c r="KJ128" s="133" t="s">
        <v>1092</v>
      </c>
      <c r="KK128" s="133" t="s">
        <v>1092</v>
      </c>
      <c r="KL128" s="133" t="s">
        <v>1092</v>
      </c>
      <c r="KM128" s="130"/>
      <c r="KN128" s="122"/>
      <c r="KO128" s="133"/>
      <c r="KP128" s="133"/>
    </row>
    <row r="129" spans="1:302">
      <c r="A129" s="61" t="s">
        <v>484</v>
      </c>
      <c r="B129" s="39" t="s">
        <v>485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134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135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136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137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112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118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119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30" t="s">
        <v>1092</v>
      </c>
      <c r="JA129" s="122" t="s">
        <v>1092</v>
      </c>
      <c r="JB129" s="133" t="s">
        <v>1092</v>
      </c>
      <c r="JC129" s="133" t="s">
        <v>1092</v>
      </c>
      <c r="JD129" s="16">
        <f t="shared" si="138"/>
        <v>1</v>
      </c>
      <c r="JE129" s="133" t="s">
        <v>1092</v>
      </c>
      <c r="JF129" s="133" t="s">
        <v>1092</v>
      </c>
      <c r="JG129" s="36" t="s">
        <v>1092</v>
      </c>
      <c r="JH129" s="36" t="s">
        <v>1092</v>
      </c>
      <c r="JI129" s="36" t="s">
        <v>1092</v>
      </c>
      <c r="JJ129" s="36" t="s">
        <v>1092</v>
      </c>
      <c r="JK129" s="36" t="s">
        <v>1092</v>
      </c>
      <c r="JL129" s="36" t="s">
        <v>1092</v>
      </c>
      <c r="JM129" s="130">
        <v>1</v>
      </c>
      <c r="JN129" s="122" t="s">
        <v>1092</v>
      </c>
      <c r="JO129" s="133" t="s">
        <v>1092</v>
      </c>
      <c r="JP129" s="133" t="s">
        <v>1092</v>
      </c>
      <c r="JQ129" s="16">
        <f t="shared" si="145"/>
        <v>0</v>
      </c>
      <c r="JR129" s="133" t="s">
        <v>1092</v>
      </c>
      <c r="JS129" s="133" t="s">
        <v>1092</v>
      </c>
      <c r="JT129" s="36"/>
      <c r="JU129" s="36" t="s">
        <v>1092</v>
      </c>
      <c r="JV129" s="36" t="s">
        <v>1092</v>
      </c>
      <c r="JW129" s="36" t="s">
        <v>1092</v>
      </c>
      <c r="JX129" s="36" t="s">
        <v>1092</v>
      </c>
      <c r="JY129" s="36" t="s">
        <v>1092</v>
      </c>
      <c r="JZ129" s="130" t="s">
        <v>1092</v>
      </c>
      <c r="KA129" s="122" t="s">
        <v>1092</v>
      </c>
      <c r="KB129" s="133" t="s">
        <v>1092</v>
      </c>
      <c r="KC129" s="133" t="s">
        <v>1092</v>
      </c>
      <c r="KD129" s="16">
        <f t="shared" si="146"/>
        <v>0</v>
      </c>
      <c r="KE129" s="133" t="s">
        <v>1092</v>
      </c>
      <c r="KF129" s="133" t="s">
        <v>1092</v>
      </c>
      <c r="KG129" s="133" t="s">
        <v>1092</v>
      </c>
      <c r="KH129" s="133" t="s">
        <v>1092</v>
      </c>
      <c r="KI129" s="133" t="s">
        <v>1092</v>
      </c>
      <c r="KJ129" s="133" t="s">
        <v>1092</v>
      </c>
      <c r="KK129" s="133" t="s">
        <v>1092</v>
      </c>
      <c r="KL129" s="133" t="s">
        <v>1092</v>
      </c>
      <c r="KM129" s="130"/>
      <c r="KN129" s="122"/>
      <c r="KO129" s="133"/>
      <c r="KP129" s="133"/>
    </row>
    <row r="130" spans="1:302" ht="17.25" thickBot="1">
      <c r="A130" s="9" t="s">
        <v>486</v>
      </c>
      <c r="B130" s="9" t="s">
        <v>487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148">SUM(CQ132:CQ192)-CQ180-CQ181</f>
        <v>498096</v>
      </c>
      <c r="CR130" s="10">
        <f t="shared" si="148"/>
        <v>40550</v>
      </c>
      <c r="CS130" s="10">
        <f t="shared" si="148"/>
        <v>37709</v>
      </c>
      <c r="CT130" s="10">
        <f t="shared" si="148"/>
        <v>41854</v>
      </c>
      <c r="CU130" s="10">
        <f t="shared" si="148"/>
        <v>44981</v>
      </c>
      <c r="CV130" s="10">
        <f t="shared" si="148"/>
        <v>42757</v>
      </c>
      <c r="CW130" s="10">
        <f t="shared" si="148"/>
        <v>40776</v>
      </c>
      <c r="CX130" s="10">
        <f t="shared" si="148"/>
        <v>40438</v>
      </c>
      <c r="CY130" s="10">
        <f t="shared" si="148"/>
        <v>39663</v>
      </c>
      <c r="CZ130" s="10">
        <f t="shared" si="148"/>
        <v>39188</v>
      </c>
      <c r="DA130" s="10">
        <f t="shared" si="148"/>
        <v>49321</v>
      </c>
      <c r="DB130" s="10">
        <f t="shared" si="148"/>
        <v>42865</v>
      </c>
      <c r="DC130" s="10">
        <f t="shared" si="148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149">SUM(ED132:ED179,ED182:ED187)</f>
        <v>559432</v>
      </c>
      <c r="EE130" s="10">
        <f t="shared" si="149"/>
        <v>43058</v>
      </c>
      <c r="EF130" s="10">
        <f t="shared" si="149"/>
        <v>36951</v>
      </c>
      <c r="EG130" s="10">
        <f t="shared" si="149"/>
        <v>48436</v>
      </c>
      <c r="EH130" s="10">
        <f t="shared" si="149"/>
        <v>49188</v>
      </c>
      <c r="EI130" s="10">
        <f t="shared" si="149"/>
        <v>47624</v>
      </c>
      <c r="EJ130" s="10">
        <f t="shared" si="149"/>
        <v>44015</v>
      </c>
      <c r="EK130" s="10">
        <f t="shared" si="149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134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150">SUM(EU132:EU179,EU182:EU187)</f>
        <v>50614</v>
      </c>
      <c r="EV130" s="10">
        <f t="shared" si="150"/>
        <v>48854</v>
      </c>
      <c r="EW130" s="10">
        <f t="shared" si="150"/>
        <v>49212</v>
      </c>
      <c r="EX130" s="10">
        <f t="shared" si="150"/>
        <v>52788</v>
      </c>
      <c r="EY130" s="10">
        <f t="shared" si="150"/>
        <v>50332</v>
      </c>
      <c r="EZ130" s="10">
        <f t="shared" si="150"/>
        <v>49616</v>
      </c>
      <c r="FA130" s="10">
        <f t="shared" si="150"/>
        <v>57466</v>
      </c>
      <c r="FB130" s="10">
        <f t="shared" si="150"/>
        <v>50028</v>
      </c>
      <c r="FC130" s="10">
        <f t="shared" si="150"/>
        <v>45203</v>
      </c>
      <c r="FD130" s="9">
        <f t="shared" si="135"/>
        <v>597762</v>
      </c>
      <c r="FE130" s="10">
        <f t="shared" ref="FE130:FJ130" si="151">SUM(FE132:FE179,FE182:FE187)</f>
        <v>49254</v>
      </c>
      <c r="FF130" s="10">
        <f t="shared" si="151"/>
        <v>44461</v>
      </c>
      <c r="FG130" s="10">
        <f t="shared" si="151"/>
        <v>55576</v>
      </c>
      <c r="FH130" s="10">
        <f t="shared" si="151"/>
        <v>49115</v>
      </c>
      <c r="FI130" s="10">
        <f t="shared" si="151"/>
        <v>48850</v>
      </c>
      <c r="FJ130" s="10">
        <f t="shared" si="151"/>
        <v>52045</v>
      </c>
      <c r="FK130" s="10">
        <f t="shared" ref="FK130:FP130" si="152">SUM(FK132:FK179,FK182:FK191)</f>
        <v>47748</v>
      </c>
      <c r="FL130" s="10">
        <f t="shared" si="152"/>
        <v>49664</v>
      </c>
      <c r="FM130" s="10">
        <f t="shared" si="152"/>
        <v>45223</v>
      </c>
      <c r="FN130" s="10">
        <f t="shared" si="152"/>
        <v>56093</v>
      </c>
      <c r="FO130" s="10">
        <f t="shared" si="152"/>
        <v>49421</v>
      </c>
      <c r="FP130" s="10">
        <f t="shared" si="152"/>
        <v>50312</v>
      </c>
      <c r="FQ130" s="9">
        <f t="shared" si="136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153">SUM(FV132:FV179,FV182:FV191)</f>
        <v>56233</v>
      </c>
      <c r="FW130" s="12">
        <f t="shared" si="153"/>
        <v>56562</v>
      </c>
      <c r="FX130" s="10">
        <f t="shared" si="153"/>
        <v>58074</v>
      </c>
      <c r="FY130" s="12">
        <f t="shared" si="153"/>
        <v>58215</v>
      </c>
      <c r="FZ130" s="10">
        <f t="shared" si="153"/>
        <v>52815</v>
      </c>
      <c r="GA130" s="12">
        <f t="shared" si="153"/>
        <v>69465</v>
      </c>
      <c r="GB130" s="10">
        <f t="shared" si="153"/>
        <v>56496</v>
      </c>
      <c r="GC130" s="10">
        <f t="shared" si="153"/>
        <v>43288</v>
      </c>
      <c r="GD130" s="9">
        <f t="shared" si="137"/>
        <v>681025</v>
      </c>
      <c r="GE130" s="10">
        <f t="shared" ref="GE130:GL130" si="154">SUM(GE132:GE179,GE182:GE191)</f>
        <v>49726</v>
      </c>
      <c r="GF130" s="10">
        <f t="shared" si="154"/>
        <v>47609</v>
      </c>
      <c r="GG130" s="10">
        <f t="shared" si="154"/>
        <v>59035</v>
      </c>
      <c r="GH130" s="10">
        <f t="shared" si="154"/>
        <v>58801</v>
      </c>
      <c r="GI130" s="10">
        <f t="shared" si="154"/>
        <v>58762</v>
      </c>
      <c r="GJ130" s="10">
        <f t="shared" si="154"/>
        <v>54380</v>
      </c>
      <c r="GK130" s="10">
        <f t="shared" si="154"/>
        <v>56778</v>
      </c>
      <c r="GL130" s="10">
        <f t="shared" si="154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112"/>
        <v>717314</v>
      </c>
      <c r="GR130" s="10">
        <f t="shared" ref="GR130:HA130" si="155">SUM(GR132:GR179,GR182:GR191)</f>
        <v>53026</v>
      </c>
      <c r="GS130" s="10">
        <f t="shared" si="155"/>
        <v>53020</v>
      </c>
      <c r="GT130" s="10">
        <f t="shared" si="155"/>
        <v>58305</v>
      </c>
      <c r="GU130" s="10">
        <f t="shared" si="155"/>
        <v>62755</v>
      </c>
      <c r="GV130" s="10">
        <f t="shared" si="155"/>
        <v>61423</v>
      </c>
      <c r="GW130" s="10">
        <f t="shared" si="155"/>
        <v>59491</v>
      </c>
      <c r="GX130" s="10">
        <f t="shared" si="155"/>
        <v>61209</v>
      </c>
      <c r="GY130" s="10">
        <f t="shared" si="155"/>
        <v>60853</v>
      </c>
      <c r="GZ130" s="10">
        <f t="shared" si="155"/>
        <v>60920</v>
      </c>
      <c r="HA130" s="10">
        <f t="shared" si="155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118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156">SUM(HS132:HS179,HS182:HS192)</f>
        <v>54975</v>
      </c>
      <c r="HT130" s="13">
        <f t="shared" si="156"/>
        <v>73272</v>
      </c>
      <c r="HU130" s="13">
        <f t="shared" si="156"/>
        <v>76690</v>
      </c>
      <c r="HV130" s="13">
        <f t="shared" si="156"/>
        <v>73554</v>
      </c>
      <c r="HW130" s="13">
        <f t="shared" si="156"/>
        <v>74808</v>
      </c>
      <c r="HX130" s="13">
        <f t="shared" si="156"/>
        <v>76260</v>
      </c>
      <c r="HY130" s="13">
        <f t="shared" si="156"/>
        <v>78713</v>
      </c>
      <c r="HZ130" s="13">
        <f t="shared" si="156"/>
        <v>75356</v>
      </c>
      <c r="IA130" s="13">
        <f t="shared" si="156"/>
        <v>82352</v>
      </c>
      <c r="IB130" s="13">
        <f t="shared" si="156"/>
        <v>68881</v>
      </c>
      <c r="IC130" s="13">
        <f t="shared" si="156"/>
        <v>53773</v>
      </c>
      <c r="ID130" s="9">
        <f t="shared" si="141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942673</v>
      </c>
      <c r="IR130" s="9">
        <f>SUM(IR131:IR179,IR182:IR191)</f>
        <v>60668</v>
      </c>
      <c r="IS130" s="9">
        <f t="shared" ref="IS130:IZ130" si="157">SUM(IS132:IS179,IS182:IS189)</f>
        <v>57073</v>
      </c>
      <c r="IT130" s="9">
        <f t="shared" si="157"/>
        <v>80279</v>
      </c>
      <c r="IU130" s="9">
        <f t="shared" si="157"/>
        <v>83119</v>
      </c>
      <c r="IV130" s="9">
        <f t="shared" si="157"/>
        <v>85149</v>
      </c>
      <c r="IW130" s="9">
        <f t="shared" si="157"/>
        <v>80062</v>
      </c>
      <c r="IX130" s="9">
        <f t="shared" si="157"/>
        <v>84081</v>
      </c>
      <c r="IY130" s="9">
        <f t="shared" si="157"/>
        <v>87018</v>
      </c>
      <c r="IZ130" s="124">
        <f t="shared" si="157"/>
        <v>84015</v>
      </c>
      <c r="JA130" s="127">
        <f t="shared" ref="JA130" si="158">SUM(JA132:JA179,JA182:JA189)</f>
        <v>97839</v>
      </c>
      <c r="JB130" s="124">
        <f>SUM(JB132:JB179,JB182:JB191)</f>
        <v>79193</v>
      </c>
      <c r="JC130" s="124">
        <f t="shared" ref="JC130" si="159">SUM(JC132:JC179,JC182:JC189)</f>
        <v>64177</v>
      </c>
      <c r="JD130" s="9">
        <f>SUM(JE130:JP130)</f>
        <v>936057</v>
      </c>
      <c r="JE130" s="9">
        <f>SUM(JE131:JE179,JE182:JE191)</f>
        <v>67512</v>
      </c>
      <c r="JF130" s="9">
        <f>SUM(JF131:JF179,JF182:JF191)</f>
        <v>65581</v>
      </c>
      <c r="JG130" s="9">
        <f t="shared" ref="JG130:JO130" si="160">SUM(JG132:JG179,JG182:JG191)</f>
        <v>86555</v>
      </c>
      <c r="JH130" s="9">
        <f t="shared" si="160"/>
        <v>93686</v>
      </c>
      <c r="JI130" s="9">
        <f t="shared" si="160"/>
        <v>79254</v>
      </c>
      <c r="JJ130" s="9">
        <f t="shared" si="160"/>
        <v>74757</v>
      </c>
      <c r="JK130" s="9">
        <f t="shared" si="160"/>
        <v>80661</v>
      </c>
      <c r="JL130" s="9">
        <f t="shared" si="160"/>
        <v>79867</v>
      </c>
      <c r="JM130" s="124">
        <f t="shared" si="160"/>
        <v>80485</v>
      </c>
      <c r="JN130" s="127">
        <f t="shared" si="160"/>
        <v>88730</v>
      </c>
      <c r="JO130" s="124">
        <f t="shared" si="160"/>
        <v>75920</v>
      </c>
      <c r="JP130" s="124">
        <f t="shared" ref="JP130" si="161">SUM(JP132:JP179,JP182:JP189)</f>
        <v>63049</v>
      </c>
      <c r="JQ130" s="9">
        <f>SUM(JR130:KC130)</f>
        <v>1003620</v>
      </c>
      <c r="JR130" s="9">
        <f t="shared" ref="JR130:JY130" si="162">SUM(JR132:JR179,JR182:JR191)</f>
        <v>66538</v>
      </c>
      <c r="JS130" s="9">
        <f t="shared" si="162"/>
        <v>80204</v>
      </c>
      <c r="JT130" s="9">
        <f t="shared" si="162"/>
        <v>85892</v>
      </c>
      <c r="JU130" s="9">
        <f t="shared" si="162"/>
        <v>97322</v>
      </c>
      <c r="JV130" s="9">
        <f t="shared" si="162"/>
        <v>86474</v>
      </c>
      <c r="JW130" s="9">
        <f t="shared" si="162"/>
        <v>81207</v>
      </c>
      <c r="JX130" s="9">
        <f t="shared" si="162"/>
        <v>88304</v>
      </c>
      <c r="JY130" s="9">
        <f t="shared" si="162"/>
        <v>86208</v>
      </c>
      <c r="JZ130" s="124">
        <f>SUM(JZ132:JZ179,JZ182:JZ191)</f>
        <v>84212</v>
      </c>
      <c r="KA130" s="127">
        <f t="shared" ref="KA130:KC130" si="163">SUM(KA132:KA179,KA182:KA189)</f>
        <v>102375</v>
      </c>
      <c r="KB130" s="124">
        <f t="shared" si="163"/>
        <v>80055</v>
      </c>
      <c r="KC130" s="124">
        <f t="shared" si="163"/>
        <v>64829</v>
      </c>
      <c r="KD130" s="9">
        <f>SUM(KE130:KP130)</f>
        <v>716707</v>
      </c>
      <c r="KE130" s="9">
        <f t="shared" ref="KE130" si="164">SUM(KE132:KE179,KE182:KE191)</f>
        <v>70038</v>
      </c>
      <c r="KF130" s="9">
        <f t="shared" ref="KF130:KG130" si="165">SUM(KF132:KF179,KF182:KF191)</f>
        <v>61549</v>
      </c>
      <c r="KG130" s="9">
        <f t="shared" si="165"/>
        <v>87805</v>
      </c>
      <c r="KH130" s="9">
        <f t="shared" ref="KH130:KI130" si="166">SUM(KH132:KH179,KH182:KH191)</f>
        <v>112581</v>
      </c>
      <c r="KI130" s="9">
        <f t="shared" si="166"/>
        <v>97754</v>
      </c>
      <c r="KJ130" s="9">
        <f t="shared" ref="KJ130:KK130" si="167">SUM(KJ132:KJ179,KJ182:KJ191)</f>
        <v>87723</v>
      </c>
      <c r="KK130" s="9">
        <f t="shared" si="167"/>
        <v>94521</v>
      </c>
      <c r="KL130" s="9">
        <f t="shared" ref="KL130" si="168">SUM(KL132:KL179,KL182:KL191)</f>
        <v>104736</v>
      </c>
      <c r="KM130" s="124">
        <f>SUM(KM132:KM179,KM182:KM191)</f>
        <v>0</v>
      </c>
      <c r="KN130" s="127">
        <f t="shared" ref="KN130:KP130" si="169">SUM(KN132:KN179,KN182:KN189)</f>
        <v>0</v>
      </c>
      <c r="KO130" s="124">
        <f t="shared" si="169"/>
        <v>0</v>
      </c>
      <c r="KP130" s="124">
        <f t="shared" si="169"/>
        <v>0</v>
      </c>
    </row>
    <row r="131" spans="1:302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119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30" t="s">
        <v>1092</v>
      </c>
      <c r="JA131" s="122" t="s">
        <v>1092</v>
      </c>
      <c r="JB131" s="133" t="s">
        <v>1092</v>
      </c>
      <c r="JC131" s="133" t="s">
        <v>1092</v>
      </c>
      <c r="JD131" s="16"/>
      <c r="JE131" s="133" t="s">
        <v>1092</v>
      </c>
      <c r="JF131" s="133" t="s">
        <v>1092</v>
      </c>
      <c r="JG131" s="36"/>
      <c r="JH131" s="36"/>
      <c r="JI131" s="36"/>
      <c r="JJ131" s="36"/>
      <c r="JK131" s="36"/>
      <c r="JL131" s="36"/>
      <c r="JM131" s="130" t="s">
        <v>1092</v>
      </c>
      <c r="JN131" s="122" t="s">
        <v>1092</v>
      </c>
      <c r="JO131" s="133" t="s">
        <v>1092</v>
      </c>
      <c r="JP131" s="133"/>
      <c r="JQ131" s="16"/>
      <c r="JR131" s="133"/>
      <c r="JS131" s="133"/>
      <c r="JT131" s="36"/>
      <c r="JU131" s="36"/>
      <c r="JV131" s="36"/>
      <c r="JW131" s="36"/>
      <c r="JX131" s="36"/>
      <c r="JY131" s="36"/>
      <c r="JZ131" s="130"/>
      <c r="KA131" s="122"/>
      <c r="KB131" s="133"/>
      <c r="KC131" s="133"/>
      <c r="KD131" s="16"/>
      <c r="KE131" s="133"/>
      <c r="KF131" s="133"/>
      <c r="KG131" s="133"/>
      <c r="KH131" s="133"/>
      <c r="KI131" s="133"/>
      <c r="KJ131" s="133"/>
      <c r="KK131" s="133"/>
      <c r="KL131" s="133"/>
      <c r="KM131" s="130"/>
      <c r="KN131" s="122"/>
      <c r="KO131" s="133"/>
      <c r="KP131" s="133"/>
    </row>
    <row r="132" spans="1:302">
      <c r="A132" s="50" t="s">
        <v>488</v>
      </c>
      <c r="B132" s="39" t="s">
        <v>489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170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112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118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119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141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142"/>
        <v>135139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30">
        <v>11922</v>
      </c>
      <c r="JA132" s="122">
        <v>13191</v>
      </c>
      <c r="JB132" s="133">
        <v>11412</v>
      </c>
      <c r="JC132" s="133">
        <v>8305</v>
      </c>
      <c r="JD132" s="16">
        <f t="shared" ref="JD132:JD191" si="171">IF(SUM(JE132:JP132)=0,"",SUM(JE132:JP132))</f>
        <v>126024</v>
      </c>
      <c r="JE132" s="133">
        <v>10312</v>
      </c>
      <c r="JF132" s="133">
        <v>8271</v>
      </c>
      <c r="JG132" s="36">
        <v>14809</v>
      </c>
      <c r="JH132" s="36">
        <v>13342</v>
      </c>
      <c r="JI132" s="36">
        <v>10093</v>
      </c>
      <c r="JJ132" s="36">
        <v>9233</v>
      </c>
      <c r="JK132" s="36">
        <v>10682</v>
      </c>
      <c r="JL132" s="36">
        <v>10796</v>
      </c>
      <c r="JM132" s="130">
        <v>10171</v>
      </c>
      <c r="JN132" s="122">
        <v>11622</v>
      </c>
      <c r="JO132" s="133">
        <v>8850</v>
      </c>
      <c r="JP132" s="133">
        <v>7843</v>
      </c>
      <c r="JQ132" s="16">
        <f t="shared" ref="JQ132:JQ191" si="172">SUM(JR132:KC132)</f>
        <v>130977</v>
      </c>
      <c r="JR132" s="133">
        <v>9399</v>
      </c>
      <c r="JS132" s="133">
        <v>10334</v>
      </c>
      <c r="JT132" s="133">
        <v>12257</v>
      </c>
      <c r="JU132" s="36">
        <v>13363</v>
      </c>
      <c r="JV132" s="36">
        <v>10803</v>
      </c>
      <c r="JW132" s="36">
        <v>10586</v>
      </c>
      <c r="JX132" s="36">
        <v>10683</v>
      </c>
      <c r="JY132" s="36">
        <v>11132</v>
      </c>
      <c r="JZ132" s="130">
        <v>10753</v>
      </c>
      <c r="KA132" s="122">
        <v>13813</v>
      </c>
      <c r="KB132" s="133">
        <v>10067</v>
      </c>
      <c r="KC132" s="133">
        <v>7787</v>
      </c>
      <c r="KD132" s="16">
        <f t="shared" ref="KD132:KD191" si="173">SUM(KE132:KP132)</f>
        <v>94163</v>
      </c>
      <c r="KE132" s="133">
        <v>10148</v>
      </c>
      <c r="KF132" s="133">
        <v>7876</v>
      </c>
      <c r="KG132" s="133">
        <v>12813</v>
      </c>
      <c r="KH132" s="133">
        <v>16707</v>
      </c>
      <c r="KI132" s="133">
        <v>11522</v>
      </c>
      <c r="KJ132" s="133">
        <v>11155</v>
      </c>
      <c r="KK132" s="133">
        <v>10826</v>
      </c>
      <c r="KL132" s="133">
        <v>13116</v>
      </c>
      <c r="KM132" s="130"/>
      <c r="KN132" s="122"/>
      <c r="KO132" s="133"/>
      <c r="KP132" s="133"/>
    </row>
    <row r="133" spans="1:302">
      <c r="A133" s="15" t="s">
        <v>490</v>
      </c>
      <c r="B133" s="39" t="s">
        <v>491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170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174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118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119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141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142"/>
        <v>110302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30">
        <v>10234</v>
      </c>
      <c r="JA133" s="122">
        <v>12225</v>
      </c>
      <c r="JB133" s="133">
        <v>8822</v>
      </c>
      <c r="JC133" s="133">
        <v>6110</v>
      </c>
      <c r="JD133" s="16">
        <f t="shared" si="171"/>
        <v>109860</v>
      </c>
      <c r="JE133" s="133">
        <v>6720</v>
      </c>
      <c r="JF133" s="133">
        <v>7457</v>
      </c>
      <c r="JG133" s="36">
        <v>10558</v>
      </c>
      <c r="JH133" s="36">
        <v>11712</v>
      </c>
      <c r="JI133" s="36">
        <v>9180</v>
      </c>
      <c r="JJ133" s="36">
        <v>7944</v>
      </c>
      <c r="JK133" s="36">
        <v>9149</v>
      </c>
      <c r="JL133" s="36">
        <v>9661</v>
      </c>
      <c r="JM133" s="130">
        <v>10426</v>
      </c>
      <c r="JN133" s="122">
        <v>11208</v>
      </c>
      <c r="JO133" s="133">
        <v>9116</v>
      </c>
      <c r="JP133" s="133">
        <v>6729</v>
      </c>
      <c r="JQ133" s="16">
        <f t="shared" si="172"/>
        <v>115789</v>
      </c>
      <c r="JR133" s="133">
        <v>7328</v>
      </c>
      <c r="JS133" s="133">
        <v>9577</v>
      </c>
      <c r="JT133" s="133">
        <v>11239</v>
      </c>
      <c r="JU133" s="36">
        <v>10924</v>
      </c>
      <c r="JV133" s="36">
        <v>9699</v>
      </c>
      <c r="JW133" s="36">
        <v>8424</v>
      </c>
      <c r="JX133" s="36">
        <v>9101</v>
      </c>
      <c r="JY133" s="36">
        <v>10010</v>
      </c>
      <c r="JZ133" s="130">
        <v>10760</v>
      </c>
      <c r="KA133" s="122">
        <v>12635</v>
      </c>
      <c r="KB133" s="133">
        <v>9458</v>
      </c>
      <c r="KC133" s="133">
        <v>6634</v>
      </c>
      <c r="KD133" s="16">
        <f t="shared" si="173"/>
        <v>77615</v>
      </c>
      <c r="KE133" s="133">
        <v>6850</v>
      </c>
      <c r="KF133" s="133">
        <v>6866</v>
      </c>
      <c r="KG133" s="133">
        <v>11142</v>
      </c>
      <c r="KH133" s="133">
        <v>12873</v>
      </c>
      <c r="KI133" s="133">
        <v>10103</v>
      </c>
      <c r="KJ133" s="133">
        <v>8947</v>
      </c>
      <c r="KK133" s="133">
        <v>9675</v>
      </c>
      <c r="KL133" s="133">
        <v>11159</v>
      </c>
      <c r="KM133" s="130"/>
      <c r="KN133" s="122"/>
      <c r="KO133" s="133"/>
      <c r="KP133" s="133"/>
    </row>
    <row r="134" spans="1:302">
      <c r="A134" s="15" t="s">
        <v>492</v>
      </c>
      <c r="B134" s="39" t="s">
        <v>493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170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119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30" t="s">
        <v>1092</v>
      </c>
      <c r="JA134" s="122" t="s">
        <v>1092</v>
      </c>
      <c r="JB134" s="133" t="s">
        <v>1092</v>
      </c>
      <c r="JC134" s="133" t="s">
        <v>1092</v>
      </c>
      <c r="JD134" s="16" t="str">
        <f t="shared" si="171"/>
        <v/>
      </c>
      <c r="JE134" s="133" t="s">
        <v>1092</v>
      </c>
      <c r="JF134" s="133" t="s">
        <v>1092</v>
      </c>
      <c r="JG134" s="36" t="s">
        <v>1092</v>
      </c>
      <c r="JH134" s="36" t="s">
        <v>1092</v>
      </c>
      <c r="JI134" s="36" t="s">
        <v>1092</v>
      </c>
      <c r="JJ134" s="36" t="s">
        <v>1092</v>
      </c>
      <c r="JK134" s="36" t="s">
        <v>1092</v>
      </c>
      <c r="JL134" s="36" t="s">
        <v>1092</v>
      </c>
      <c r="JM134" s="130" t="s">
        <v>1092</v>
      </c>
      <c r="JN134" s="122" t="s">
        <v>1092</v>
      </c>
      <c r="JO134" s="133" t="s">
        <v>1092</v>
      </c>
      <c r="JP134" s="133" t="s">
        <v>1092</v>
      </c>
      <c r="JQ134" s="16">
        <f t="shared" si="172"/>
        <v>0</v>
      </c>
      <c r="JR134" s="133" t="s">
        <v>1092</v>
      </c>
      <c r="JS134" s="133" t="s">
        <v>1092</v>
      </c>
      <c r="JT134" s="133" t="s">
        <v>1092</v>
      </c>
      <c r="JU134" s="36" t="s">
        <v>1092</v>
      </c>
      <c r="JV134" s="36" t="s">
        <v>1092</v>
      </c>
      <c r="JW134" s="36" t="s">
        <v>1092</v>
      </c>
      <c r="JX134" s="36" t="s">
        <v>1092</v>
      </c>
      <c r="JY134" s="36" t="s">
        <v>1092</v>
      </c>
      <c r="JZ134" s="130" t="s">
        <v>1092</v>
      </c>
      <c r="KA134" s="122" t="s">
        <v>1092</v>
      </c>
      <c r="KB134" s="133" t="s">
        <v>1092</v>
      </c>
      <c r="KC134" s="133" t="s">
        <v>1092</v>
      </c>
      <c r="KD134" s="16">
        <f t="shared" si="173"/>
        <v>0</v>
      </c>
      <c r="KE134" s="133" t="s">
        <v>1092</v>
      </c>
      <c r="KF134" s="133" t="s">
        <v>1092</v>
      </c>
      <c r="KG134" s="133" t="s">
        <v>1092</v>
      </c>
      <c r="KH134" s="133" t="s">
        <v>1092</v>
      </c>
      <c r="KI134" s="133" t="s">
        <v>1092</v>
      </c>
      <c r="KJ134" s="133" t="s">
        <v>1092</v>
      </c>
      <c r="KK134" s="133" t="s">
        <v>1092</v>
      </c>
      <c r="KL134" s="133" t="s">
        <v>1092</v>
      </c>
      <c r="KM134" s="130"/>
      <c r="KN134" s="122"/>
      <c r="KO134" s="133"/>
      <c r="KP134" s="133"/>
    </row>
    <row r="135" spans="1:302">
      <c r="A135" s="15" t="s">
        <v>494</v>
      </c>
      <c r="B135" s="39" t="s">
        <v>495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175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170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176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177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174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178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179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141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142"/>
        <v>91562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30">
        <v>7533</v>
      </c>
      <c r="JA135" s="122">
        <v>9858</v>
      </c>
      <c r="JB135" s="133">
        <v>7026</v>
      </c>
      <c r="JC135" s="133">
        <v>5681</v>
      </c>
      <c r="JD135" s="16">
        <f t="shared" si="171"/>
        <v>92347</v>
      </c>
      <c r="JE135" s="133">
        <v>5764</v>
      </c>
      <c r="JF135" s="133">
        <v>5825</v>
      </c>
      <c r="JG135" s="36">
        <v>7518</v>
      </c>
      <c r="JH135" s="36">
        <v>9878</v>
      </c>
      <c r="JI135" s="36">
        <v>8593</v>
      </c>
      <c r="JJ135" s="36">
        <v>7217</v>
      </c>
      <c r="JK135" s="36">
        <v>8697</v>
      </c>
      <c r="JL135" s="36">
        <v>9399</v>
      </c>
      <c r="JM135" s="130">
        <v>7642</v>
      </c>
      <c r="JN135" s="122">
        <v>9038</v>
      </c>
      <c r="JO135" s="133">
        <v>7157</v>
      </c>
      <c r="JP135" s="133">
        <v>5619</v>
      </c>
      <c r="JQ135" s="16">
        <f t="shared" si="172"/>
        <v>100096</v>
      </c>
      <c r="JR135" s="133">
        <v>5891</v>
      </c>
      <c r="JS135" s="133">
        <v>7277</v>
      </c>
      <c r="JT135" s="133">
        <v>7102</v>
      </c>
      <c r="JU135" s="36">
        <v>10174</v>
      </c>
      <c r="JV135" s="36">
        <v>9390</v>
      </c>
      <c r="JW135" s="36">
        <v>7716</v>
      </c>
      <c r="JX135" s="36">
        <v>9585</v>
      </c>
      <c r="JY135" s="36">
        <v>10722</v>
      </c>
      <c r="JZ135" s="130">
        <v>7944</v>
      </c>
      <c r="KA135" s="122">
        <v>10813</v>
      </c>
      <c r="KB135" s="133">
        <v>7668</v>
      </c>
      <c r="KC135" s="133">
        <v>5814</v>
      </c>
      <c r="KD135" s="16">
        <f t="shared" si="173"/>
        <v>73143</v>
      </c>
      <c r="KE135" s="133">
        <v>5574</v>
      </c>
      <c r="KF135" s="133">
        <v>5830</v>
      </c>
      <c r="KG135" s="133">
        <v>7469</v>
      </c>
      <c r="KH135" s="133">
        <v>11616</v>
      </c>
      <c r="KI135" s="133">
        <v>10395</v>
      </c>
      <c r="KJ135" s="133">
        <v>8559</v>
      </c>
      <c r="KK135" s="133">
        <v>10716</v>
      </c>
      <c r="KL135" s="133">
        <v>12984</v>
      </c>
      <c r="KM135" s="130"/>
      <c r="KN135" s="122"/>
      <c r="KO135" s="133"/>
      <c r="KP135" s="133"/>
    </row>
    <row r="136" spans="1:302">
      <c r="A136" s="15" t="s">
        <v>496</v>
      </c>
      <c r="B136" s="39" t="s">
        <v>497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175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170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176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177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174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178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179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141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142"/>
        <v>33328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30">
        <v>2926</v>
      </c>
      <c r="JA136" s="122">
        <v>3451</v>
      </c>
      <c r="JB136" s="133">
        <v>2829</v>
      </c>
      <c r="JC136" s="133">
        <v>2115</v>
      </c>
      <c r="JD136" s="16">
        <f t="shared" si="171"/>
        <v>33638</v>
      </c>
      <c r="JE136" s="133">
        <v>2251</v>
      </c>
      <c r="JF136" s="133">
        <v>2389</v>
      </c>
      <c r="JG136" s="36">
        <v>2837</v>
      </c>
      <c r="JH136" s="36">
        <v>3386</v>
      </c>
      <c r="JI136" s="36">
        <v>2834</v>
      </c>
      <c r="JJ136" s="36">
        <v>2562</v>
      </c>
      <c r="JK136" s="36">
        <v>3314</v>
      </c>
      <c r="JL136" s="36">
        <v>3114</v>
      </c>
      <c r="JM136" s="130">
        <v>2900</v>
      </c>
      <c r="JN136" s="122">
        <v>3038</v>
      </c>
      <c r="JO136" s="133">
        <v>2824</v>
      </c>
      <c r="JP136" s="133">
        <v>2189</v>
      </c>
      <c r="JQ136" s="16">
        <f t="shared" si="172"/>
        <v>37134</v>
      </c>
      <c r="JR136" s="133">
        <v>2329</v>
      </c>
      <c r="JS136" s="133">
        <v>3914</v>
      </c>
      <c r="JT136" s="133">
        <v>2664</v>
      </c>
      <c r="JU136" s="36">
        <v>3302</v>
      </c>
      <c r="JV136" s="36">
        <v>3084</v>
      </c>
      <c r="JW136" s="36">
        <v>2594</v>
      </c>
      <c r="JX136" s="36">
        <v>3569</v>
      </c>
      <c r="JY136" s="36">
        <v>3388</v>
      </c>
      <c r="JZ136" s="130">
        <v>3156</v>
      </c>
      <c r="KA136" s="122">
        <v>3717</v>
      </c>
      <c r="KB136" s="133">
        <v>3107</v>
      </c>
      <c r="KC136" s="133">
        <v>2310</v>
      </c>
      <c r="KD136" s="16">
        <f t="shared" si="173"/>
        <v>25963</v>
      </c>
      <c r="KE136" s="133">
        <v>2269</v>
      </c>
      <c r="KF136" s="133">
        <v>2357</v>
      </c>
      <c r="KG136" s="133">
        <v>2898</v>
      </c>
      <c r="KH136" s="133">
        <v>4089</v>
      </c>
      <c r="KI136" s="133">
        <v>3348</v>
      </c>
      <c r="KJ136" s="133">
        <v>2900</v>
      </c>
      <c r="KK136" s="133">
        <v>4141</v>
      </c>
      <c r="KL136" s="133">
        <v>3961</v>
      </c>
      <c r="KM136" s="130"/>
      <c r="KN136" s="122"/>
      <c r="KO136" s="133"/>
      <c r="KP136" s="133"/>
    </row>
    <row r="137" spans="1:302">
      <c r="A137" s="15" t="s">
        <v>498</v>
      </c>
      <c r="B137" s="39" t="s">
        <v>499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175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170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176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177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174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178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179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141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142"/>
        <v>17564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30">
        <v>1448</v>
      </c>
      <c r="JA137" s="122">
        <v>2000</v>
      </c>
      <c r="JB137" s="133">
        <v>1430</v>
      </c>
      <c r="JC137" s="133">
        <v>1093</v>
      </c>
      <c r="JD137" s="16">
        <f t="shared" si="171"/>
        <v>17258</v>
      </c>
      <c r="JE137" s="133">
        <v>1008</v>
      </c>
      <c r="JF137" s="133">
        <v>1020</v>
      </c>
      <c r="JG137" s="36">
        <v>1557</v>
      </c>
      <c r="JH137" s="36">
        <v>1724</v>
      </c>
      <c r="JI137" s="36">
        <v>1466</v>
      </c>
      <c r="JJ137" s="36">
        <v>1737</v>
      </c>
      <c r="JK137" s="36">
        <v>1446</v>
      </c>
      <c r="JL137" s="36">
        <v>1336</v>
      </c>
      <c r="JM137" s="130">
        <v>1589</v>
      </c>
      <c r="JN137" s="122">
        <v>1844</v>
      </c>
      <c r="JO137" s="133">
        <v>1485</v>
      </c>
      <c r="JP137" s="133">
        <v>1046</v>
      </c>
      <c r="JQ137" s="16">
        <f t="shared" si="172"/>
        <v>19503</v>
      </c>
      <c r="JR137" s="133">
        <v>942</v>
      </c>
      <c r="JS137" s="133">
        <v>1901</v>
      </c>
      <c r="JT137" s="133">
        <v>1696</v>
      </c>
      <c r="JU137" s="36">
        <v>1860</v>
      </c>
      <c r="JV137" s="36">
        <v>1578</v>
      </c>
      <c r="JW137" s="36">
        <v>2030</v>
      </c>
      <c r="JX137" s="36">
        <v>1573</v>
      </c>
      <c r="JY137" s="36">
        <v>1361</v>
      </c>
      <c r="JZ137" s="130">
        <v>1523</v>
      </c>
      <c r="KA137" s="122">
        <v>2287</v>
      </c>
      <c r="KB137" s="133">
        <v>1546</v>
      </c>
      <c r="KC137" s="133">
        <v>1206</v>
      </c>
      <c r="KD137" s="16">
        <f t="shared" si="173"/>
        <v>12506</v>
      </c>
      <c r="KE137" s="133">
        <v>982</v>
      </c>
      <c r="KF137" s="133">
        <v>927</v>
      </c>
      <c r="KG137" s="133">
        <v>1458</v>
      </c>
      <c r="KH137" s="133">
        <v>2188</v>
      </c>
      <c r="KI137" s="133">
        <v>1655</v>
      </c>
      <c r="KJ137" s="133">
        <v>2079</v>
      </c>
      <c r="KK137" s="133">
        <v>1727</v>
      </c>
      <c r="KL137" s="133">
        <v>1490</v>
      </c>
      <c r="KM137" s="130"/>
      <c r="KN137" s="122"/>
      <c r="KO137" s="133"/>
      <c r="KP137" s="133"/>
    </row>
    <row r="138" spans="1:302">
      <c r="A138" s="15" t="s">
        <v>500</v>
      </c>
      <c r="B138" s="39" t="s">
        <v>501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175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170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176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177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174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178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179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141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142"/>
        <v>14512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30">
        <v>1264</v>
      </c>
      <c r="JA138" s="122">
        <v>1728</v>
      </c>
      <c r="JB138" s="133">
        <v>1137</v>
      </c>
      <c r="JC138" s="133">
        <v>816</v>
      </c>
      <c r="JD138" s="16">
        <f t="shared" si="171"/>
        <v>15189</v>
      </c>
      <c r="JE138" s="133">
        <v>833</v>
      </c>
      <c r="JF138" s="133">
        <v>944</v>
      </c>
      <c r="JG138" s="36">
        <v>1184</v>
      </c>
      <c r="JH138" s="36">
        <v>1824</v>
      </c>
      <c r="JI138" s="36">
        <v>1314</v>
      </c>
      <c r="JJ138" s="36">
        <v>1065</v>
      </c>
      <c r="JK138" s="36">
        <v>1459</v>
      </c>
      <c r="JL138" s="36">
        <v>1288</v>
      </c>
      <c r="JM138" s="130">
        <v>1393</v>
      </c>
      <c r="JN138" s="122">
        <v>1728</v>
      </c>
      <c r="JO138" s="133">
        <v>1257</v>
      </c>
      <c r="JP138" s="133">
        <v>900</v>
      </c>
      <c r="JQ138" s="16">
        <f t="shared" si="172"/>
        <v>18103</v>
      </c>
      <c r="JR138" s="133">
        <v>1057</v>
      </c>
      <c r="JS138" s="133">
        <v>2399</v>
      </c>
      <c r="JT138" s="133">
        <v>1499</v>
      </c>
      <c r="JU138" s="36">
        <v>1750</v>
      </c>
      <c r="JV138" s="36">
        <v>1452</v>
      </c>
      <c r="JW138" s="36">
        <v>1213</v>
      </c>
      <c r="JX138" s="36">
        <v>1655</v>
      </c>
      <c r="JY138" s="36">
        <v>1407</v>
      </c>
      <c r="JZ138" s="130">
        <v>1667</v>
      </c>
      <c r="KA138" s="122">
        <v>1981</v>
      </c>
      <c r="KB138" s="133">
        <v>1192</v>
      </c>
      <c r="KC138" s="133">
        <v>831</v>
      </c>
      <c r="KD138" s="16">
        <f t="shared" si="173"/>
        <v>11601</v>
      </c>
      <c r="KE138" s="133">
        <v>747</v>
      </c>
      <c r="KF138" s="133">
        <v>877</v>
      </c>
      <c r="KG138" s="133">
        <v>1224</v>
      </c>
      <c r="KH138" s="133">
        <v>2236</v>
      </c>
      <c r="KI138" s="133">
        <v>1585</v>
      </c>
      <c r="KJ138" s="133">
        <v>1239</v>
      </c>
      <c r="KK138" s="133">
        <v>2029</v>
      </c>
      <c r="KL138" s="133">
        <v>1664</v>
      </c>
      <c r="KM138" s="130"/>
      <c r="KN138" s="122"/>
      <c r="KO138" s="133"/>
      <c r="KP138" s="133"/>
    </row>
    <row r="139" spans="1:302">
      <c r="A139" s="15" t="s">
        <v>502</v>
      </c>
      <c r="B139" s="39" t="s">
        <v>503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175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170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176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177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174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178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179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141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142"/>
        <v>63906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30">
        <v>6489</v>
      </c>
      <c r="JA139" s="122">
        <v>6345</v>
      </c>
      <c r="JB139" s="133">
        <v>5809</v>
      </c>
      <c r="JC139" s="133">
        <v>3912</v>
      </c>
      <c r="JD139" s="16">
        <f t="shared" si="171"/>
        <v>44080</v>
      </c>
      <c r="JE139" s="133">
        <v>3885</v>
      </c>
      <c r="JF139" s="133">
        <v>4025</v>
      </c>
      <c r="JG139" s="36">
        <v>3977</v>
      </c>
      <c r="JH139" s="36">
        <v>3389</v>
      </c>
      <c r="JI139" s="36">
        <v>4312</v>
      </c>
      <c r="JJ139" s="36">
        <v>3433</v>
      </c>
      <c r="JK139" s="36">
        <v>4047</v>
      </c>
      <c r="JL139" s="36">
        <v>3767</v>
      </c>
      <c r="JM139" s="130">
        <v>3307</v>
      </c>
      <c r="JN139" s="122">
        <v>3706</v>
      </c>
      <c r="JO139" s="133">
        <v>3944</v>
      </c>
      <c r="JP139" s="133">
        <v>2288</v>
      </c>
      <c r="JQ139" s="16">
        <f t="shared" si="172"/>
        <v>46546</v>
      </c>
      <c r="JR139" s="133">
        <v>2761</v>
      </c>
      <c r="JS139" s="133">
        <v>3200</v>
      </c>
      <c r="JT139" s="133">
        <v>3545</v>
      </c>
      <c r="JU139" s="36">
        <v>4147</v>
      </c>
      <c r="JV139" s="36">
        <v>4479</v>
      </c>
      <c r="JW139" s="36">
        <v>3959</v>
      </c>
      <c r="JX139" s="36">
        <v>3819</v>
      </c>
      <c r="JY139" s="36">
        <v>4277</v>
      </c>
      <c r="JZ139" s="130">
        <v>4482</v>
      </c>
      <c r="KA139" s="122">
        <v>4934</v>
      </c>
      <c r="KB139" s="133">
        <v>4340</v>
      </c>
      <c r="KC139" s="133">
        <v>2603</v>
      </c>
      <c r="KD139" s="16">
        <f t="shared" si="173"/>
        <v>32374</v>
      </c>
      <c r="KE139" s="133">
        <v>2731</v>
      </c>
      <c r="KF139" s="133">
        <v>2384</v>
      </c>
      <c r="KG139" s="133">
        <v>3583</v>
      </c>
      <c r="KH139" s="133">
        <v>4381</v>
      </c>
      <c r="KI139" s="133">
        <v>4856</v>
      </c>
      <c r="KJ139" s="133">
        <v>4136</v>
      </c>
      <c r="KK139" s="133">
        <v>4388</v>
      </c>
      <c r="KL139" s="133">
        <v>5915</v>
      </c>
      <c r="KM139" s="130"/>
      <c r="KN139" s="122"/>
      <c r="KO139" s="133"/>
      <c r="KP139" s="133"/>
    </row>
    <row r="140" spans="1:302">
      <c r="A140" s="15" t="s">
        <v>504</v>
      </c>
      <c r="B140" s="39" t="s">
        <v>505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175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170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176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177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174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178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179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180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181">SUM(IR140:JC140)</f>
        <v>11436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30">
        <v>935</v>
      </c>
      <c r="JA140" s="122">
        <v>1415</v>
      </c>
      <c r="JB140" s="133">
        <v>936</v>
      </c>
      <c r="JC140" s="133">
        <v>639</v>
      </c>
      <c r="JD140" s="16">
        <f t="shared" si="171"/>
        <v>11408</v>
      </c>
      <c r="JE140" s="133">
        <v>809</v>
      </c>
      <c r="JF140" s="133">
        <v>763</v>
      </c>
      <c r="JG140" s="36">
        <v>984</v>
      </c>
      <c r="JH140" s="36">
        <v>1002</v>
      </c>
      <c r="JI140" s="36">
        <v>912</v>
      </c>
      <c r="JJ140" s="36">
        <v>960</v>
      </c>
      <c r="JK140" s="36">
        <v>1064</v>
      </c>
      <c r="JL140" s="36">
        <v>917</v>
      </c>
      <c r="JM140" s="130">
        <v>1090</v>
      </c>
      <c r="JN140" s="122">
        <v>1329</v>
      </c>
      <c r="JO140" s="133">
        <v>979</v>
      </c>
      <c r="JP140" s="133">
        <v>599</v>
      </c>
      <c r="JQ140" s="16">
        <f t="shared" si="172"/>
        <v>12044</v>
      </c>
      <c r="JR140" s="133">
        <v>699</v>
      </c>
      <c r="JS140" s="133">
        <v>802</v>
      </c>
      <c r="JT140" s="133">
        <v>1161</v>
      </c>
      <c r="JU140" s="36">
        <v>1169</v>
      </c>
      <c r="JV140" s="36">
        <v>1017</v>
      </c>
      <c r="JW140" s="36">
        <v>876</v>
      </c>
      <c r="JX140" s="36">
        <v>1209</v>
      </c>
      <c r="JY140" s="36">
        <v>1002</v>
      </c>
      <c r="JZ140" s="130">
        <v>1045</v>
      </c>
      <c r="KA140" s="122">
        <v>1483</v>
      </c>
      <c r="KB140" s="133">
        <v>909</v>
      </c>
      <c r="KC140" s="133">
        <v>672</v>
      </c>
      <c r="KD140" s="16">
        <f t="shared" si="173"/>
        <v>8505</v>
      </c>
      <c r="KE140" s="133">
        <v>751</v>
      </c>
      <c r="KF140" s="133">
        <v>694</v>
      </c>
      <c r="KG140" s="133">
        <v>1001</v>
      </c>
      <c r="KH140" s="133">
        <v>1387</v>
      </c>
      <c r="KI140" s="133">
        <v>1181</v>
      </c>
      <c r="KJ140" s="133">
        <v>939</v>
      </c>
      <c r="KK140" s="133">
        <v>1507</v>
      </c>
      <c r="KL140" s="133">
        <v>1045</v>
      </c>
      <c r="KM140" s="130"/>
      <c r="KN140" s="122"/>
      <c r="KO140" s="133"/>
      <c r="KP140" s="133"/>
    </row>
    <row r="141" spans="1:302">
      <c r="A141" s="15" t="s">
        <v>506</v>
      </c>
      <c r="B141" s="39" t="s">
        <v>507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175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170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176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177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174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178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179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180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181"/>
        <v>17607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30">
        <v>1444</v>
      </c>
      <c r="JA141" s="122">
        <v>1657</v>
      </c>
      <c r="JB141" s="133">
        <v>1412</v>
      </c>
      <c r="JC141" s="133">
        <v>981</v>
      </c>
      <c r="JD141" s="16">
        <f t="shared" si="171"/>
        <v>15872</v>
      </c>
      <c r="JE141" s="133">
        <v>1492</v>
      </c>
      <c r="JF141" s="133">
        <v>1266</v>
      </c>
      <c r="JG141" s="36">
        <v>1575</v>
      </c>
      <c r="JH141" s="36">
        <v>2109</v>
      </c>
      <c r="JI141" s="36">
        <v>1248</v>
      </c>
      <c r="JJ141" s="36">
        <v>1511</v>
      </c>
      <c r="JK141" s="36">
        <v>1406</v>
      </c>
      <c r="JL141" s="36">
        <v>1016</v>
      </c>
      <c r="JM141" s="130">
        <v>1092</v>
      </c>
      <c r="JN141" s="122">
        <v>1351</v>
      </c>
      <c r="JO141" s="133">
        <v>1049</v>
      </c>
      <c r="JP141" s="133">
        <v>757</v>
      </c>
      <c r="JQ141" s="16">
        <f t="shared" si="172"/>
        <v>13615</v>
      </c>
      <c r="JR141" s="133">
        <v>993</v>
      </c>
      <c r="JS141" s="133">
        <v>1764</v>
      </c>
      <c r="JT141" s="133">
        <v>1408</v>
      </c>
      <c r="JU141" s="36">
        <v>1006</v>
      </c>
      <c r="JV141" s="36">
        <v>863</v>
      </c>
      <c r="JW141" s="36">
        <v>1099</v>
      </c>
      <c r="JX141" s="36">
        <v>1293</v>
      </c>
      <c r="JY141" s="36">
        <v>983</v>
      </c>
      <c r="JZ141" s="130">
        <v>1053</v>
      </c>
      <c r="KA141" s="122">
        <v>1317</v>
      </c>
      <c r="KB141" s="133">
        <v>1091</v>
      </c>
      <c r="KC141" s="133">
        <v>745</v>
      </c>
      <c r="KD141" s="16">
        <f t="shared" si="173"/>
        <v>7998</v>
      </c>
      <c r="KE141" s="133">
        <v>801</v>
      </c>
      <c r="KF141" s="133">
        <v>577</v>
      </c>
      <c r="KG141" s="133">
        <v>858</v>
      </c>
      <c r="KH141" s="133">
        <v>1489</v>
      </c>
      <c r="KI141" s="133">
        <v>820</v>
      </c>
      <c r="KJ141" s="133">
        <v>1156</v>
      </c>
      <c r="KK141" s="133">
        <v>1494</v>
      </c>
      <c r="KL141" s="133">
        <v>803</v>
      </c>
      <c r="KM141" s="130"/>
      <c r="KN141" s="122"/>
      <c r="KO141" s="133"/>
      <c r="KP141" s="133"/>
    </row>
    <row r="142" spans="1:302">
      <c r="A142" s="15" t="s">
        <v>508</v>
      </c>
      <c r="B142" s="39" t="s">
        <v>509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175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170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176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177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174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178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179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180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181"/>
        <v>11234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30">
        <v>1069</v>
      </c>
      <c r="JA142" s="122">
        <v>1319</v>
      </c>
      <c r="JB142" s="133">
        <v>870</v>
      </c>
      <c r="JC142" s="133">
        <v>721</v>
      </c>
      <c r="JD142" s="16">
        <f t="shared" si="171"/>
        <v>11591</v>
      </c>
      <c r="JE142" s="133">
        <v>708</v>
      </c>
      <c r="JF142" s="133">
        <v>674</v>
      </c>
      <c r="JG142" s="36">
        <v>1135</v>
      </c>
      <c r="JH142" s="36">
        <v>1100</v>
      </c>
      <c r="JI142" s="36">
        <v>997</v>
      </c>
      <c r="JJ142" s="36">
        <v>1097</v>
      </c>
      <c r="JK142" s="36">
        <v>1024</v>
      </c>
      <c r="JL142" s="36">
        <v>1014</v>
      </c>
      <c r="JM142" s="130">
        <v>1130</v>
      </c>
      <c r="JN142" s="122">
        <v>1120</v>
      </c>
      <c r="JO142" s="133">
        <v>972</v>
      </c>
      <c r="JP142" s="133">
        <v>620</v>
      </c>
      <c r="JQ142" s="16">
        <f t="shared" si="172"/>
        <v>12499</v>
      </c>
      <c r="JR142" s="133">
        <v>755</v>
      </c>
      <c r="JS142" s="133">
        <v>814</v>
      </c>
      <c r="JT142" s="133">
        <v>1065</v>
      </c>
      <c r="JU142" s="36">
        <v>1308</v>
      </c>
      <c r="JV142" s="36">
        <v>1017</v>
      </c>
      <c r="JW142" s="36">
        <v>914</v>
      </c>
      <c r="JX142" s="36">
        <v>1281</v>
      </c>
      <c r="JY142" s="36">
        <v>1027</v>
      </c>
      <c r="JZ142" s="130">
        <v>1146</v>
      </c>
      <c r="KA142" s="122">
        <v>1399</v>
      </c>
      <c r="KB142" s="133">
        <v>1007</v>
      </c>
      <c r="KC142" s="133">
        <v>766</v>
      </c>
      <c r="KD142" s="16">
        <f t="shared" si="173"/>
        <v>9533</v>
      </c>
      <c r="KE142" s="133">
        <v>709</v>
      </c>
      <c r="KF142" s="133">
        <v>654</v>
      </c>
      <c r="KG142" s="133">
        <v>1400</v>
      </c>
      <c r="KH142" s="133">
        <v>1490</v>
      </c>
      <c r="KI142" s="133">
        <v>1245</v>
      </c>
      <c r="KJ142" s="133">
        <v>1181</v>
      </c>
      <c r="KK142" s="133">
        <v>1549</v>
      </c>
      <c r="KL142" s="133">
        <v>1305</v>
      </c>
      <c r="KM142" s="130"/>
      <c r="KN142" s="122"/>
      <c r="KO142" s="133"/>
      <c r="KP142" s="133"/>
    </row>
    <row r="143" spans="1:302">
      <c r="A143" s="15" t="s">
        <v>510</v>
      </c>
      <c r="B143" s="39" t="s">
        <v>511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175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170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176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177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174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178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179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180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181"/>
        <v>11242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30">
        <v>1001</v>
      </c>
      <c r="JA143" s="122">
        <v>1199</v>
      </c>
      <c r="JB143" s="133">
        <v>1002</v>
      </c>
      <c r="JC143" s="133">
        <v>631</v>
      </c>
      <c r="JD143" s="16">
        <f t="shared" si="171"/>
        <v>11227</v>
      </c>
      <c r="JE143" s="133">
        <v>723</v>
      </c>
      <c r="JF143" s="133">
        <v>975</v>
      </c>
      <c r="JG143" s="36">
        <v>978</v>
      </c>
      <c r="JH143" s="36">
        <v>1082</v>
      </c>
      <c r="JI143" s="36">
        <v>886</v>
      </c>
      <c r="JJ143" s="36">
        <v>795</v>
      </c>
      <c r="JK143" s="36">
        <v>1040</v>
      </c>
      <c r="JL143" s="36">
        <v>1006</v>
      </c>
      <c r="JM143" s="130">
        <v>1034</v>
      </c>
      <c r="JN143" s="122">
        <v>1080</v>
      </c>
      <c r="JO143" s="133">
        <v>980</v>
      </c>
      <c r="JP143" s="133">
        <v>648</v>
      </c>
      <c r="JQ143" s="16">
        <f t="shared" si="172"/>
        <v>12635</v>
      </c>
      <c r="JR143" s="133">
        <v>795</v>
      </c>
      <c r="JS143" s="133">
        <v>1716</v>
      </c>
      <c r="JT143" s="133">
        <v>1073</v>
      </c>
      <c r="JU143" s="36">
        <v>1072</v>
      </c>
      <c r="JV143" s="36">
        <v>957</v>
      </c>
      <c r="JW143" s="36">
        <v>822</v>
      </c>
      <c r="JX143" s="36">
        <v>1082</v>
      </c>
      <c r="JY143" s="36">
        <v>1074</v>
      </c>
      <c r="JZ143" s="130">
        <v>1107</v>
      </c>
      <c r="KA143" s="122">
        <v>1290</v>
      </c>
      <c r="KB143" s="133">
        <v>1024</v>
      </c>
      <c r="KC143" s="133">
        <v>623</v>
      </c>
      <c r="KD143" s="16">
        <f t="shared" si="173"/>
        <v>7846</v>
      </c>
      <c r="KE143" s="133">
        <v>776</v>
      </c>
      <c r="KF143" s="133">
        <v>746</v>
      </c>
      <c r="KG143" s="133">
        <v>911</v>
      </c>
      <c r="KH143" s="133">
        <v>1140</v>
      </c>
      <c r="KI143" s="133">
        <v>992</v>
      </c>
      <c r="KJ143" s="133">
        <v>889</v>
      </c>
      <c r="KK143" s="133">
        <v>1174</v>
      </c>
      <c r="KL143" s="133">
        <v>1218</v>
      </c>
      <c r="KM143" s="130"/>
      <c r="KN143" s="122"/>
      <c r="KO143" s="133"/>
      <c r="KP143" s="133"/>
    </row>
    <row r="144" spans="1:302">
      <c r="A144" s="15" t="s">
        <v>512</v>
      </c>
      <c r="B144" s="39" t="s">
        <v>513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175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170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176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177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174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178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179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180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181"/>
        <v>23253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30">
        <v>2136</v>
      </c>
      <c r="JA144" s="122">
        <v>2412</v>
      </c>
      <c r="JB144" s="133">
        <v>1998</v>
      </c>
      <c r="JC144" s="133">
        <v>1400</v>
      </c>
      <c r="JD144" s="16">
        <f t="shared" si="171"/>
        <v>23305</v>
      </c>
      <c r="JE144" s="133">
        <v>1324</v>
      </c>
      <c r="JF144" s="133">
        <v>1382</v>
      </c>
      <c r="JG144" s="36">
        <v>1858</v>
      </c>
      <c r="JH144" s="36">
        <v>2076</v>
      </c>
      <c r="JI144" s="36">
        <v>1923</v>
      </c>
      <c r="JJ144" s="36">
        <v>1797</v>
      </c>
      <c r="JK144" s="36">
        <v>2212</v>
      </c>
      <c r="JL144" s="36">
        <v>2520</v>
      </c>
      <c r="JM144" s="130">
        <v>2155</v>
      </c>
      <c r="JN144" s="122">
        <v>2337</v>
      </c>
      <c r="JO144" s="133">
        <v>2272</v>
      </c>
      <c r="JP144" s="133">
        <v>1449</v>
      </c>
      <c r="JQ144" s="16">
        <f t="shared" si="172"/>
        <v>27314</v>
      </c>
      <c r="JR144" s="133">
        <v>1632</v>
      </c>
      <c r="JS144" s="133">
        <v>1512</v>
      </c>
      <c r="JT144" s="133">
        <v>2268</v>
      </c>
      <c r="JU144" s="36">
        <v>2022</v>
      </c>
      <c r="JV144" s="36">
        <v>2257</v>
      </c>
      <c r="JW144" s="36">
        <v>2134</v>
      </c>
      <c r="JX144" s="36">
        <v>2659</v>
      </c>
      <c r="JY144" s="36">
        <v>3385</v>
      </c>
      <c r="JZ144" s="130">
        <v>2551</v>
      </c>
      <c r="KA144" s="122">
        <v>2938</v>
      </c>
      <c r="KB144" s="133">
        <v>2480</v>
      </c>
      <c r="KC144" s="133">
        <v>1476</v>
      </c>
      <c r="KD144" s="16">
        <f t="shared" si="173"/>
        <v>20039</v>
      </c>
      <c r="KE144" s="133">
        <v>1368</v>
      </c>
      <c r="KF144" s="133">
        <v>1373</v>
      </c>
      <c r="KG144" s="133">
        <v>2007</v>
      </c>
      <c r="KH144" s="133">
        <v>2678</v>
      </c>
      <c r="KI144" s="133">
        <v>2403</v>
      </c>
      <c r="KJ144" s="133">
        <v>2590</v>
      </c>
      <c r="KK144" s="133">
        <v>3066</v>
      </c>
      <c r="KL144" s="133">
        <v>4554</v>
      </c>
      <c r="KM144" s="130"/>
      <c r="KN144" s="122"/>
      <c r="KO144" s="133"/>
      <c r="KP144" s="133"/>
    </row>
    <row r="145" spans="1:302">
      <c r="A145" s="15" t="s">
        <v>514</v>
      </c>
      <c r="B145" s="39" t="s">
        <v>515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175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170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176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177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174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178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179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180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181"/>
        <v>10914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30">
        <v>861</v>
      </c>
      <c r="JA145" s="122">
        <v>1146</v>
      </c>
      <c r="JB145" s="133">
        <v>948</v>
      </c>
      <c r="JC145" s="133">
        <v>766</v>
      </c>
      <c r="JD145" s="16">
        <f t="shared" si="171"/>
        <v>9502</v>
      </c>
      <c r="JE145" s="133">
        <v>897</v>
      </c>
      <c r="JF145" s="133">
        <v>883</v>
      </c>
      <c r="JG145" s="36">
        <v>923</v>
      </c>
      <c r="JH145" s="36">
        <v>790</v>
      </c>
      <c r="JI145" s="36">
        <v>693</v>
      </c>
      <c r="JJ145" s="36">
        <v>713</v>
      </c>
      <c r="JK145" s="36">
        <v>703</v>
      </c>
      <c r="JL145" s="36">
        <v>675</v>
      </c>
      <c r="JM145" s="130">
        <v>825</v>
      </c>
      <c r="JN145" s="122">
        <v>892</v>
      </c>
      <c r="JO145" s="133">
        <v>701</v>
      </c>
      <c r="JP145" s="133">
        <v>807</v>
      </c>
      <c r="JQ145" s="16">
        <f t="shared" si="172"/>
        <v>9290</v>
      </c>
      <c r="JR145" s="133">
        <v>712</v>
      </c>
      <c r="JS145" s="133">
        <v>752</v>
      </c>
      <c r="JT145" s="133">
        <v>899</v>
      </c>
      <c r="JU145" s="36">
        <v>857</v>
      </c>
      <c r="JV145" s="36">
        <v>770</v>
      </c>
      <c r="JW145" s="36">
        <v>790</v>
      </c>
      <c r="JX145" s="36">
        <v>702</v>
      </c>
      <c r="JY145" s="36">
        <v>686</v>
      </c>
      <c r="JZ145" s="130">
        <v>793</v>
      </c>
      <c r="KA145" s="122">
        <v>902</v>
      </c>
      <c r="KB145" s="133">
        <v>774</v>
      </c>
      <c r="KC145" s="133">
        <v>653</v>
      </c>
      <c r="KD145" s="16">
        <f t="shared" si="173"/>
        <v>6074</v>
      </c>
      <c r="KE145" s="133">
        <v>775</v>
      </c>
      <c r="KF145" s="133">
        <v>607</v>
      </c>
      <c r="KG145" s="133">
        <v>803</v>
      </c>
      <c r="KH145" s="133">
        <v>798</v>
      </c>
      <c r="KI145" s="133">
        <v>749</v>
      </c>
      <c r="KJ145" s="133">
        <v>765</v>
      </c>
      <c r="KK145" s="133">
        <v>799</v>
      </c>
      <c r="KL145" s="133">
        <v>778</v>
      </c>
      <c r="KM145" s="130"/>
      <c r="KN145" s="122"/>
      <c r="KO145" s="133"/>
      <c r="KP145" s="133"/>
    </row>
    <row r="146" spans="1:302">
      <c r="A146" s="15" t="s">
        <v>516</v>
      </c>
      <c r="B146" s="39" t="s">
        <v>517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175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170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176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177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174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178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179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180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181"/>
        <v>11854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30">
        <v>990</v>
      </c>
      <c r="JA146" s="122">
        <v>1248</v>
      </c>
      <c r="JB146" s="133">
        <v>1020</v>
      </c>
      <c r="JC146" s="133">
        <v>1133</v>
      </c>
      <c r="JD146" s="16">
        <f t="shared" si="171"/>
        <v>10509</v>
      </c>
      <c r="JE146" s="133">
        <v>829</v>
      </c>
      <c r="JF146" s="133">
        <v>626</v>
      </c>
      <c r="JG146" s="36">
        <v>782</v>
      </c>
      <c r="JH146" s="36">
        <v>1146</v>
      </c>
      <c r="JI146" s="36">
        <v>796</v>
      </c>
      <c r="JJ146" s="36">
        <v>767</v>
      </c>
      <c r="JK146" s="36">
        <v>993</v>
      </c>
      <c r="JL146" s="36">
        <v>984</v>
      </c>
      <c r="JM146" s="130">
        <v>835</v>
      </c>
      <c r="JN146" s="122">
        <v>983</v>
      </c>
      <c r="JO146" s="133">
        <v>759</v>
      </c>
      <c r="JP146" s="133">
        <v>1009</v>
      </c>
      <c r="JQ146" s="16">
        <f t="shared" si="172"/>
        <v>10794</v>
      </c>
      <c r="JR146" s="133">
        <v>592</v>
      </c>
      <c r="JS146" s="133">
        <v>784</v>
      </c>
      <c r="JT146" s="133">
        <v>982</v>
      </c>
      <c r="JU146" s="36">
        <v>1054</v>
      </c>
      <c r="JV146" s="36">
        <v>814</v>
      </c>
      <c r="JW146" s="36">
        <v>829</v>
      </c>
      <c r="JX146" s="36">
        <v>970</v>
      </c>
      <c r="JY146" s="36">
        <v>1034</v>
      </c>
      <c r="JZ146" s="130">
        <v>889</v>
      </c>
      <c r="KA146" s="122">
        <v>1072</v>
      </c>
      <c r="KB146" s="133">
        <v>836</v>
      </c>
      <c r="KC146" s="133">
        <v>938</v>
      </c>
      <c r="KD146" s="16">
        <f t="shared" si="173"/>
        <v>7333</v>
      </c>
      <c r="KE146" s="133">
        <v>564</v>
      </c>
      <c r="KF146" s="133">
        <v>670</v>
      </c>
      <c r="KG146" s="133">
        <v>824</v>
      </c>
      <c r="KH146" s="133">
        <v>1192</v>
      </c>
      <c r="KI146" s="133">
        <v>916</v>
      </c>
      <c r="KJ146" s="133">
        <v>868</v>
      </c>
      <c r="KK146" s="133">
        <v>957</v>
      </c>
      <c r="KL146" s="133">
        <v>1342</v>
      </c>
      <c r="KM146" s="130"/>
      <c r="KN146" s="122"/>
      <c r="KO146" s="133"/>
      <c r="KP146" s="133"/>
    </row>
    <row r="147" spans="1:302">
      <c r="A147" s="15" t="s">
        <v>518</v>
      </c>
      <c r="B147" s="39" t="s">
        <v>519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175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170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176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177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174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178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179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180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181"/>
        <v>12536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30">
        <v>1037</v>
      </c>
      <c r="JA147" s="122">
        <v>1296</v>
      </c>
      <c r="JB147" s="133">
        <v>1027</v>
      </c>
      <c r="JC147" s="133">
        <v>925</v>
      </c>
      <c r="JD147" s="16">
        <f t="shared" si="171"/>
        <v>13087</v>
      </c>
      <c r="JE147" s="133">
        <v>841</v>
      </c>
      <c r="JF147" s="133">
        <v>954</v>
      </c>
      <c r="JG147" s="36">
        <v>1193</v>
      </c>
      <c r="JH147" s="36">
        <v>1333</v>
      </c>
      <c r="JI147" s="36">
        <v>1267</v>
      </c>
      <c r="JJ147" s="36">
        <v>1075</v>
      </c>
      <c r="JK147" s="36">
        <v>798</v>
      </c>
      <c r="JL147" s="36">
        <v>948</v>
      </c>
      <c r="JM147" s="130">
        <v>1060</v>
      </c>
      <c r="JN147" s="122">
        <v>1347</v>
      </c>
      <c r="JO147" s="133">
        <v>1193</v>
      </c>
      <c r="JP147" s="133">
        <v>1078</v>
      </c>
      <c r="JQ147" s="16">
        <f t="shared" si="172"/>
        <v>14372</v>
      </c>
      <c r="JR147" s="133">
        <v>997</v>
      </c>
      <c r="JS147" s="133">
        <v>1934</v>
      </c>
      <c r="JT147" s="133">
        <v>1193</v>
      </c>
      <c r="JU147" s="36">
        <v>1177</v>
      </c>
      <c r="JV147" s="36">
        <v>1212</v>
      </c>
      <c r="JW147" s="36">
        <v>1192</v>
      </c>
      <c r="JX147" s="36">
        <v>953</v>
      </c>
      <c r="JY147" s="36">
        <v>1023</v>
      </c>
      <c r="JZ147" s="130">
        <v>1186</v>
      </c>
      <c r="KA147" s="122">
        <v>1331</v>
      </c>
      <c r="KB147" s="133">
        <v>1094</v>
      </c>
      <c r="KC147" s="133">
        <v>1080</v>
      </c>
      <c r="KD147" s="16">
        <f t="shared" si="173"/>
        <v>8904</v>
      </c>
      <c r="KE147" s="133">
        <v>859</v>
      </c>
      <c r="KF147" s="133">
        <v>933</v>
      </c>
      <c r="KG147" s="133">
        <v>1082</v>
      </c>
      <c r="KH147" s="133">
        <v>1275</v>
      </c>
      <c r="KI147" s="133">
        <v>1329</v>
      </c>
      <c r="KJ147" s="133">
        <v>1338</v>
      </c>
      <c r="KK147" s="133">
        <v>1013</v>
      </c>
      <c r="KL147" s="133">
        <v>1075</v>
      </c>
      <c r="KM147" s="130"/>
      <c r="KN147" s="122"/>
      <c r="KO147" s="133"/>
      <c r="KP147" s="133"/>
    </row>
    <row r="148" spans="1:302">
      <c r="A148" s="15" t="s">
        <v>520</v>
      </c>
      <c r="B148" s="39" t="s">
        <v>521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175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170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176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177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174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178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179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180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181"/>
        <v>7747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30">
        <v>729</v>
      </c>
      <c r="JA148" s="122">
        <v>754</v>
      </c>
      <c r="JB148" s="133">
        <v>638</v>
      </c>
      <c r="JC148" s="133">
        <v>489</v>
      </c>
      <c r="JD148" s="16">
        <f t="shared" si="171"/>
        <v>8114</v>
      </c>
      <c r="JE148" s="133">
        <v>661</v>
      </c>
      <c r="JF148" s="133">
        <v>547</v>
      </c>
      <c r="JG148" s="36">
        <v>768</v>
      </c>
      <c r="JH148" s="36">
        <v>812</v>
      </c>
      <c r="JI148" s="36">
        <v>623</v>
      </c>
      <c r="JJ148" s="36">
        <v>624</v>
      </c>
      <c r="JK148" s="36">
        <v>653</v>
      </c>
      <c r="JL148" s="36">
        <v>708</v>
      </c>
      <c r="JM148" s="130">
        <v>692</v>
      </c>
      <c r="JN148" s="122">
        <v>842</v>
      </c>
      <c r="JO148" s="133">
        <v>695</v>
      </c>
      <c r="JP148" s="133">
        <v>489</v>
      </c>
      <c r="JQ148" s="16">
        <f t="shared" si="172"/>
        <v>8723</v>
      </c>
      <c r="JR148" s="133">
        <v>592</v>
      </c>
      <c r="JS148" s="133">
        <v>677</v>
      </c>
      <c r="JT148" s="133">
        <v>750</v>
      </c>
      <c r="JU148" s="36">
        <v>723</v>
      </c>
      <c r="JV148" s="36">
        <v>745</v>
      </c>
      <c r="JW148" s="36">
        <v>760</v>
      </c>
      <c r="JX148" s="36">
        <v>745</v>
      </c>
      <c r="JY148" s="36">
        <v>804</v>
      </c>
      <c r="JZ148" s="130">
        <v>791</v>
      </c>
      <c r="KA148" s="122">
        <v>928</v>
      </c>
      <c r="KB148" s="133">
        <v>694</v>
      </c>
      <c r="KC148" s="133">
        <v>514</v>
      </c>
      <c r="KD148" s="16">
        <f t="shared" si="173"/>
        <v>6228</v>
      </c>
      <c r="KE148" s="133">
        <v>595</v>
      </c>
      <c r="KF148" s="133">
        <v>613</v>
      </c>
      <c r="KG148" s="133">
        <v>724</v>
      </c>
      <c r="KH148" s="133">
        <v>986</v>
      </c>
      <c r="KI148" s="133">
        <v>752</v>
      </c>
      <c r="KJ148" s="133">
        <v>820</v>
      </c>
      <c r="KK148" s="133">
        <v>806</v>
      </c>
      <c r="KL148" s="133">
        <v>932</v>
      </c>
      <c r="KM148" s="130"/>
      <c r="KN148" s="122"/>
      <c r="KO148" s="133"/>
      <c r="KP148" s="133"/>
    </row>
    <row r="149" spans="1:302">
      <c r="A149" s="15" t="s">
        <v>522</v>
      </c>
      <c r="B149" s="39" t="s">
        <v>523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175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170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176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177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174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178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179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180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181"/>
        <v>599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30">
        <v>34</v>
      </c>
      <c r="JA149" s="122">
        <v>75</v>
      </c>
      <c r="JB149" s="133">
        <v>35</v>
      </c>
      <c r="JC149" s="133">
        <v>18</v>
      </c>
      <c r="JD149" s="16">
        <f t="shared" si="171"/>
        <v>621</v>
      </c>
      <c r="JE149" s="133">
        <v>28</v>
      </c>
      <c r="JF149" s="133">
        <v>21</v>
      </c>
      <c r="JG149" s="36">
        <v>56</v>
      </c>
      <c r="JH149" s="36">
        <v>69</v>
      </c>
      <c r="JI149" s="36">
        <v>71</v>
      </c>
      <c r="JJ149" s="36">
        <v>46</v>
      </c>
      <c r="JK149" s="36">
        <v>62</v>
      </c>
      <c r="JL149" s="36">
        <v>75</v>
      </c>
      <c r="JM149" s="130">
        <v>55</v>
      </c>
      <c r="JN149" s="122">
        <v>59</v>
      </c>
      <c r="JO149" s="133">
        <v>44</v>
      </c>
      <c r="JP149" s="133">
        <v>35</v>
      </c>
      <c r="JQ149" s="16">
        <f t="shared" si="172"/>
        <v>774</v>
      </c>
      <c r="JR149" s="133">
        <v>25</v>
      </c>
      <c r="JS149" s="133">
        <v>46</v>
      </c>
      <c r="JT149" s="133">
        <v>68</v>
      </c>
      <c r="JU149" s="36">
        <v>66</v>
      </c>
      <c r="JV149" s="36">
        <v>42</v>
      </c>
      <c r="JW149" s="36">
        <v>38</v>
      </c>
      <c r="JX149" s="36">
        <v>86</v>
      </c>
      <c r="JY149" s="36">
        <v>187</v>
      </c>
      <c r="JZ149" s="130">
        <v>75</v>
      </c>
      <c r="KA149" s="122">
        <v>59</v>
      </c>
      <c r="KB149" s="133">
        <v>46</v>
      </c>
      <c r="KC149" s="133">
        <v>36</v>
      </c>
      <c r="KD149" s="16">
        <f t="shared" si="173"/>
        <v>652</v>
      </c>
      <c r="KE149" s="133">
        <v>43</v>
      </c>
      <c r="KF149" s="133">
        <v>48</v>
      </c>
      <c r="KG149" s="133">
        <v>41</v>
      </c>
      <c r="KH149" s="133">
        <v>145</v>
      </c>
      <c r="KI149" s="133">
        <v>51</v>
      </c>
      <c r="KJ149" s="133">
        <v>53</v>
      </c>
      <c r="KK149" s="133">
        <v>116</v>
      </c>
      <c r="KL149" s="133">
        <v>155</v>
      </c>
      <c r="KM149" s="130"/>
      <c r="KN149" s="122"/>
      <c r="KO149" s="133"/>
      <c r="KP149" s="133"/>
    </row>
    <row r="150" spans="1:302">
      <c r="A150" s="15" t="s">
        <v>524</v>
      </c>
      <c r="B150" s="39" t="s">
        <v>525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175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170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176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177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174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178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179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180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>
        <f t="shared" si="181"/>
        <v>10</v>
      </c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130">
        <v>2</v>
      </c>
      <c r="JA150" s="122">
        <v>1</v>
      </c>
      <c r="JB150" s="133">
        <v>0</v>
      </c>
      <c r="JC150" s="133">
        <v>2</v>
      </c>
      <c r="JD150" s="16">
        <f t="shared" si="171"/>
        <v>4</v>
      </c>
      <c r="JE150" s="133">
        <v>0</v>
      </c>
      <c r="JF150" s="133">
        <v>0</v>
      </c>
      <c r="JG150" s="36" t="s">
        <v>1092</v>
      </c>
      <c r="JH150" s="36">
        <v>0</v>
      </c>
      <c r="JI150" s="36">
        <v>1</v>
      </c>
      <c r="JJ150" s="36" t="s">
        <v>1092</v>
      </c>
      <c r="JK150" s="36">
        <v>0</v>
      </c>
      <c r="JL150" s="36">
        <v>1</v>
      </c>
      <c r="JM150" s="130">
        <v>1</v>
      </c>
      <c r="JN150" s="122">
        <v>1</v>
      </c>
      <c r="JO150" s="133">
        <v>0</v>
      </c>
      <c r="JP150" s="133" t="s">
        <v>1092</v>
      </c>
      <c r="JQ150" s="16">
        <f t="shared" si="172"/>
        <v>6</v>
      </c>
      <c r="JR150" s="133" t="s">
        <v>1092</v>
      </c>
      <c r="JS150" s="133">
        <v>1</v>
      </c>
      <c r="JT150" s="133" t="s">
        <v>1092</v>
      </c>
      <c r="JU150" s="36">
        <v>0</v>
      </c>
      <c r="JV150" s="36">
        <v>1</v>
      </c>
      <c r="JW150" s="36" t="s">
        <v>1092</v>
      </c>
      <c r="JX150" s="36">
        <v>2</v>
      </c>
      <c r="JY150" s="36" t="s">
        <v>1092</v>
      </c>
      <c r="JZ150" s="130">
        <v>1</v>
      </c>
      <c r="KA150" s="122">
        <v>1</v>
      </c>
      <c r="KB150" s="133" t="s">
        <v>1092</v>
      </c>
      <c r="KC150" s="133">
        <v>0</v>
      </c>
      <c r="KD150" s="16">
        <f t="shared" si="173"/>
        <v>0</v>
      </c>
      <c r="KE150" s="133">
        <v>0</v>
      </c>
      <c r="KF150" s="133" t="s">
        <v>1092</v>
      </c>
      <c r="KG150" s="133">
        <v>0</v>
      </c>
      <c r="KH150" s="133">
        <v>0</v>
      </c>
      <c r="KI150" s="133" t="s">
        <v>1092</v>
      </c>
      <c r="KJ150" s="133">
        <v>0</v>
      </c>
      <c r="KK150" s="133" t="s">
        <v>1092</v>
      </c>
      <c r="KL150" s="133">
        <v>0</v>
      </c>
      <c r="KM150" s="130"/>
      <c r="KN150" s="122"/>
      <c r="KO150" s="133"/>
      <c r="KP150" s="133"/>
    </row>
    <row r="151" spans="1:302">
      <c r="A151" s="15" t="s">
        <v>526</v>
      </c>
      <c r="B151" s="39" t="s">
        <v>527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175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170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176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177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174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178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179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180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181"/>
        <v>277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30">
        <v>73</v>
      </c>
      <c r="JA151" s="122">
        <v>17</v>
      </c>
      <c r="JB151" s="133">
        <v>29</v>
      </c>
      <c r="JC151" s="133">
        <v>18</v>
      </c>
      <c r="JD151" s="16">
        <f t="shared" si="171"/>
        <v>320</v>
      </c>
      <c r="JE151" s="133">
        <v>16</v>
      </c>
      <c r="JF151" s="133">
        <v>23</v>
      </c>
      <c r="JG151" s="36">
        <v>27</v>
      </c>
      <c r="JH151" s="36">
        <v>32</v>
      </c>
      <c r="JI151" s="36">
        <v>25</v>
      </c>
      <c r="JJ151" s="36">
        <v>16</v>
      </c>
      <c r="JK151" s="36">
        <v>22</v>
      </c>
      <c r="JL151" s="36">
        <v>25</v>
      </c>
      <c r="JM151" s="130">
        <v>50</v>
      </c>
      <c r="JN151" s="122">
        <v>45</v>
      </c>
      <c r="JO151" s="133">
        <v>25</v>
      </c>
      <c r="JP151" s="133">
        <v>14</v>
      </c>
      <c r="JQ151" s="16">
        <f t="shared" si="172"/>
        <v>425</v>
      </c>
      <c r="JR151" s="133">
        <v>13</v>
      </c>
      <c r="JS151" s="133">
        <v>13</v>
      </c>
      <c r="JT151" s="133">
        <v>26</v>
      </c>
      <c r="JU151" s="36">
        <v>56</v>
      </c>
      <c r="JV151" s="36">
        <v>32</v>
      </c>
      <c r="JW151" s="36">
        <v>18</v>
      </c>
      <c r="JX151" s="36">
        <v>17</v>
      </c>
      <c r="JY151" s="36">
        <v>40</v>
      </c>
      <c r="JZ151" s="130">
        <v>43</v>
      </c>
      <c r="KA151" s="122">
        <v>76</v>
      </c>
      <c r="KB151" s="133">
        <v>64</v>
      </c>
      <c r="KC151" s="133">
        <v>27</v>
      </c>
      <c r="KD151" s="16">
        <f t="shared" si="173"/>
        <v>372</v>
      </c>
      <c r="KE151" s="133">
        <v>24</v>
      </c>
      <c r="KF151" s="133">
        <v>14</v>
      </c>
      <c r="KG151" s="133">
        <v>45</v>
      </c>
      <c r="KH151" s="133">
        <v>114</v>
      </c>
      <c r="KI151" s="133">
        <v>46</v>
      </c>
      <c r="KJ151" s="133">
        <v>41</v>
      </c>
      <c r="KK151" s="133">
        <v>46</v>
      </c>
      <c r="KL151" s="133">
        <v>42</v>
      </c>
      <c r="KM151" s="130"/>
      <c r="KN151" s="122"/>
      <c r="KO151" s="133"/>
      <c r="KP151" s="133"/>
    </row>
    <row r="152" spans="1:302">
      <c r="A152" s="15" t="s">
        <v>528</v>
      </c>
      <c r="B152" s="39" t="s">
        <v>529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175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170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176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177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174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178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179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180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181"/>
        <v>518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30">
        <v>50</v>
      </c>
      <c r="JA152" s="122">
        <v>52</v>
      </c>
      <c r="JB152" s="133">
        <v>61</v>
      </c>
      <c r="JC152" s="133">
        <v>39</v>
      </c>
      <c r="JD152" s="16">
        <f t="shared" si="171"/>
        <v>553</v>
      </c>
      <c r="JE152" s="133">
        <v>40</v>
      </c>
      <c r="JF152" s="133">
        <v>40</v>
      </c>
      <c r="JG152" s="36">
        <v>42</v>
      </c>
      <c r="JH152" s="36">
        <v>46</v>
      </c>
      <c r="JI152" s="36">
        <v>66</v>
      </c>
      <c r="JJ152" s="36">
        <v>54</v>
      </c>
      <c r="JK152" s="36">
        <v>64</v>
      </c>
      <c r="JL152" s="36">
        <v>32</v>
      </c>
      <c r="JM152" s="130">
        <v>42</v>
      </c>
      <c r="JN152" s="122">
        <v>48</v>
      </c>
      <c r="JO152" s="133">
        <v>42</v>
      </c>
      <c r="JP152" s="133">
        <v>37</v>
      </c>
      <c r="JQ152" s="16">
        <f t="shared" si="172"/>
        <v>601</v>
      </c>
      <c r="JR152" s="133">
        <v>27</v>
      </c>
      <c r="JS152" s="133">
        <v>46</v>
      </c>
      <c r="JT152" s="133">
        <v>45</v>
      </c>
      <c r="JU152" s="36">
        <v>27</v>
      </c>
      <c r="JV152" s="36">
        <v>44</v>
      </c>
      <c r="JW152" s="36">
        <v>65</v>
      </c>
      <c r="JX152" s="36">
        <v>44</v>
      </c>
      <c r="JY152" s="36">
        <v>57</v>
      </c>
      <c r="JZ152" s="130">
        <v>52</v>
      </c>
      <c r="KA152" s="122">
        <v>90</v>
      </c>
      <c r="KB152" s="133">
        <v>63</v>
      </c>
      <c r="KC152" s="133">
        <v>41</v>
      </c>
      <c r="KD152" s="16">
        <f t="shared" si="173"/>
        <v>467</v>
      </c>
      <c r="KE152" s="133">
        <v>39</v>
      </c>
      <c r="KF152" s="133">
        <v>37</v>
      </c>
      <c r="KG152" s="133">
        <v>60</v>
      </c>
      <c r="KH152" s="133">
        <v>94</v>
      </c>
      <c r="KI152" s="133">
        <v>61</v>
      </c>
      <c r="KJ152" s="133">
        <v>55</v>
      </c>
      <c r="KK152" s="133">
        <v>70</v>
      </c>
      <c r="KL152" s="133">
        <v>51</v>
      </c>
      <c r="KM152" s="130"/>
      <c r="KN152" s="122"/>
      <c r="KO152" s="133"/>
      <c r="KP152" s="133"/>
    </row>
    <row r="153" spans="1:302">
      <c r="A153" s="15" t="s">
        <v>530</v>
      </c>
      <c r="B153" s="39" t="s">
        <v>531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175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170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176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177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174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178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179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180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181"/>
        <v>75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30">
        <v>10</v>
      </c>
      <c r="JA153" s="122">
        <v>6</v>
      </c>
      <c r="JB153" s="133">
        <v>5</v>
      </c>
      <c r="JC153" s="133">
        <v>3</v>
      </c>
      <c r="JD153" s="16">
        <f t="shared" si="171"/>
        <v>97</v>
      </c>
      <c r="JE153" s="133">
        <v>8</v>
      </c>
      <c r="JF153" s="133">
        <v>10</v>
      </c>
      <c r="JG153" s="36">
        <v>9</v>
      </c>
      <c r="JH153" s="36">
        <v>9</v>
      </c>
      <c r="JI153" s="36">
        <v>8</v>
      </c>
      <c r="JJ153" s="36">
        <v>10</v>
      </c>
      <c r="JK153" s="36">
        <v>10</v>
      </c>
      <c r="JL153" s="36">
        <v>6</v>
      </c>
      <c r="JM153" s="130">
        <v>4</v>
      </c>
      <c r="JN153" s="122">
        <v>9</v>
      </c>
      <c r="JO153" s="133">
        <v>9</v>
      </c>
      <c r="JP153" s="133">
        <v>5</v>
      </c>
      <c r="JQ153" s="16">
        <f t="shared" si="172"/>
        <v>82</v>
      </c>
      <c r="JR153" s="133">
        <v>3</v>
      </c>
      <c r="JS153" s="133">
        <v>26</v>
      </c>
      <c r="JT153" s="133">
        <v>4</v>
      </c>
      <c r="JU153" s="36">
        <v>9</v>
      </c>
      <c r="JV153" s="36">
        <v>4</v>
      </c>
      <c r="JW153" s="36">
        <v>3</v>
      </c>
      <c r="JX153" s="36">
        <v>11</v>
      </c>
      <c r="JY153" s="36">
        <v>6</v>
      </c>
      <c r="JZ153" s="130">
        <v>4</v>
      </c>
      <c r="KA153" s="122">
        <v>4</v>
      </c>
      <c r="KB153" s="133">
        <v>3</v>
      </c>
      <c r="KC153" s="133">
        <v>5</v>
      </c>
      <c r="KD153" s="16">
        <f t="shared" si="173"/>
        <v>42</v>
      </c>
      <c r="KE153" s="133">
        <v>1</v>
      </c>
      <c r="KF153" s="133">
        <v>3</v>
      </c>
      <c r="KG153" s="133">
        <v>5</v>
      </c>
      <c r="KH153" s="133">
        <v>12</v>
      </c>
      <c r="KI153" s="133">
        <v>2</v>
      </c>
      <c r="KJ153" s="133">
        <v>3</v>
      </c>
      <c r="KK153" s="133">
        <v>14</v>
      </c>
      <c r="KL153" s="133">
        <v>2</v>
      </c>
      <c r="KM153" s="130"/>
      <c r="KN153" s="122"/>
      <c r="KO153" s="133"/>
      <c r="KP153" s="133"/>
    </row>
    <row r="154" spans="1:302">
      <c r="A154" s="15" t="s">
        <v>532</v>
      </c>
      <c r="B154" s="39" t="s">
        <v>533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175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170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176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177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174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178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179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180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>
        <f t="shared" si="181"/>
        <v>20</v>
      </c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30">
        <v>1</v>
      </c>
      <c r="JA154" s="122">
        <v>2</v>
      </c>
      <c r="JB154" s="133" t="s">
        <v>1092</v>
      </c>
      <c r="JC154" s="133">
        <v>2</v>
      </c>
      <c r="JD154" s="16">
        <f t="shared" si="171"/>
        <v>18</v>
      </c>
      <c r="JE154" s="133">
        <v>1</v>
      </c>
      <c r="JF154" s="133">
        <v>1</v>
      </c>
      <c r="JG154" s="36" t="s">
        <v>1092</v>
      </c>
      <c r="JH154" s="36">
        <v>1</v>
      </c>
      <c r="JI154" s="36">
        <v>2</v>
      </c>
      <c r="JJ154" s="36">
        <v>4</v>
      </c>
      <c r="JK154" s="36">
        <v>2</v>
      </c>
      <c r="JL154" s="36">
        <v>2</v>
      </c>
      <c r="JM154" s="130" t="s">
        <v>1092</v>
      </c>
      <c r="JN154" s="122">
        <v>2</v>
      </c>
      <c r="JO154" s="133">
        <v>3</v>
      </c>
      <c r="JP154" s="133" t="s">
        <v>1092</v>
      </c>
      <c r="JQ154" s="16">
        <f t="shared" si="172"/>
        <v>30</v>
      </c>
      <c r="JR154" s="133" t="s">
        <v>1092</v>
      </c>
      <c r="JS154" s="133">
        <v>14</v>
      </c>
      <c r="JT154" s="133">
        <v>1</v>
      </c>
      <c r="JU154" s="36">
        <v>5</v>
      </c>
      <c r="JV154" s="36">
        <v>1</v>
      </c>
      <c r="JW154" s="36">
        <v>2</v>
      </c>
      <c r="JX154" s="36" t="s">
        <v>1092</v>
      </c>
      <c r="JY154" s="36">
        <v>3</v>
      </c>
      <c r="JZ154" s="130" t="s">
        <v>1092</v>
      </c>
      <c r="KA154" s="122">
        <v>2</v>
      </c>
      <c r="KB154" s="133">
        <v>2</v>
      </c>
      <c r="KC154" s="133" t="s">
        <v>1092</v>
      </c>
      <c r="KD154" s="16">
        <f t="shared" si="173"/>
        <v>13</v>
      </c>
      <c r="KE154" s="133" t="s">
        <v>1092</v>
      </c>
      <c r="KF154" s="133" t="s">
        <v>1092</v>
      </c>
      <c r="KG154" s="133" t="s">
        <v>1092</v>
      </c>
      <c r="KH154" s="133" t="s">
        <v>1092</v>
      </c>
      <c r="KI154" s="133">
        <v>4</v>
      </c>
      <c r="KJ154" s="133" t="s">
        <v>1092</v>
      </c>
      <c r="KK154" s="133">
        <v>6</v>
      </c>
      <c r="KL154" s="133">
        <v>3</v>
      </c>
      <c r="KM154" s="130"/>
      <c r="KN154" s="122"/>
      <c r="KO154" s="133"/>
      <c r="KP154" s="133"/>
    </row>
    <row r="155" spans="1:302">
      <c r="A155" s="50" t="s">
        <v>534</v>
      </c>
      <c r="B155" s="39" t="s">
        <v>535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175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170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176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177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174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179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30" t="s">
        <v>1092</v>
      </c>
      <c r="JA155" s="122" t="s">
        <v>1092</v>
      </c>
      <c r="JB155" s="133" t="s">
        <v>1092</v>
      </c>
      <c r="JC155" s="133" t="s">
        <v>1092</v>
      </c>
      <c r="JD155" s="16" t="str">
        <f t="shared" si="171"/>
        <v/>
      </c>
      <c r="JE155" s="133" t="s">
        <v>1092</v>
      </c>
      <c r="JF155" s="133" t="s">
        <v>1092</v>
      </c>
      <c r="JG155" s="36" t="s">
        <v>1092</v>
      </c>
      <c r="JH155" s="36" t="s">
        <v>1092</v>
      </c>
      <c r="JI155" s="36" t="s">
        <v>1092</v>
      </c>
      <c r="JJ155" s="36" t="s">
        <v>1092</v>
      </c>
      <c r="JK155" s="36" t="s">
        <v>1092</v>
      </c>
      <c r="JL155" s="36" t="s">
        <v>1092</v>
      </c>
      <c r="JM155" s="130" t="s">
        <v>1092</v>
      </c>
      <c r="JN155" s="122" t="s">
        <v>1092</v>
      </c>
      <c r="JO155" s="133" t="s">
        <v>1092</v>
      </c>
      <c r="JP155" s="133" t="s">
        <v>1092</v>
      </c>
      <c r="JQ155" s="16">
        <f t="shared" si="172"/>
        <v>0</v>
      </c>
      <c r="JR155" s="133" t="s">
        <v>1092</v>
      </c>
      <c r="JS155" s="133" t="s">
        <v>1092</v>
      </c>
      <c r="JT155" s="133" t="s">
        <v>1092</v>
      </c>
      <c r="JU155" s="36" t="s">
        <v>1092</v>
      </c>
      <c r="JV155" s="36" t="s">
        <v>1092</v>
      </c>
      <c r="JW155" s="36" t="s">
        <v>1092</v>
      </c>
      <c r="JX155" s="36" t="s">
        <v>1092</v>
      </c>
      <c r="JY155" s="36" t="s">
        <v>1092</v>
      </c>
      <c r="JZ155" s="130" t="s">
        <v>1092</v>
      </c>
      <c r="KA155" s="122" t="s">
        <v>1092</v>
      </c>
      <c r="KB155" s="133" t="s">
        <v>1092</v>
      </c>
      <c r="KC155" s="133" t="s">
        <v>1092</v>
      </c>
      <c r="KD155" s="16">
        <f t="shared" si="173"/>
        <v>0</v>
      </c>
      <c r="KE155" s="133" t="s">
        <v>1092</v>
      </c>
      <c r="KF155" s="133" t="s">
        <v>1092</v>
      </c>
      <c r="KG155" s="133" t="s">
        <v>1092</v>
      </c>
      <c r="KH155" s="133" t="s">
        <v>1092</v>
      </c>
      <c r="KI155" s="133" t="s">
        <v>1092</v>
      </c>
      <c r="KJ155" s="133" t="s">
        <v>1092</v>
      </c>
      <c r="KK155" s="133" t="s">
        <v>1092</v>
      </c>
      <c r="KL155" s="133" t="s">
        <v>1092</v>
      </c>
      <c r="KM155" s="130"/>
      <c r="KN155" s="122"/>
      <c r="KO155" s="133"/>
      <c r="KP155" s="133"/>
    </row>
    <row r="156" spans="1:302">
      <c r="A156" s="15" t="s">
        <v>536</v>
      </c>
      <c r="B156" s="39" t="s">
        <v>537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175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170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176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177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174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179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180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30" t="s">
        <v>1092</v>
      </c>
      <c r="JA156" s="122" t="s">
        <v>1092</v>
      </c>
      <c r="JB156" s="133" t="s">
        <v>1092</v>
      </c>
      <c r="JC156" s="133" t="s">
        <v>1092</v>
      </c>
      <c r="JD156" s="16" t="str">
        <f t="shared" si="171"/>
        <v/>
      </c>
      <c r="JE156" s="133" t="s">
        <v>1092</v>
      </c>
      <c r="JF156" s="133" t="s">
        <v>1092</v>
      </c>
      <c r="JG156" s="36" t="s">
        <v>1092</v>
      </c>
      <c r="JH156" s="36" t="s">
        <v>1092</v>
      </c>
      <c r="JI156" s="36" t="s">
        <v>1092</v>
      </c>
      <c r="JJ156" s="36" t="s">
        <v>1092</v>
      </c>
      <c r="JK156" s="36" t="s">
        <v>1092</v>
      </c>
      <c r="JL156" s="36" t="s">
        <v>1092</v>
      </c>
      <c r="JM156" s="130" t="s">
        <v>1092</v>
      </c>
      <c r="JN156" s="122" t="s">
        <v>1092</v>
      </c>
      <c r="JO156" s="133" t="s">
        <v>1092</v>
      </c>
      <c r="JP156" s="133" t="s">
        <v>1092</v>
      </c>
      <c r="JQ156" s="16">
        <f t="shared" si="172"/>
        <v>0</v>
      </c>
      <c r="JR156" s="133" t="s">
        <v>1092</v>
      </c>
      <c r="JS156" s="133" t="s">
        <v>1092</v>
      </c>
      <c r="JT156" s="133" t="s">
        <v>1092</v>
      </c>
      <c r="JU156" s="36" t="s">
        <v>1092</v>
      </c>
      <c r="JV156" s="36" t="s">
        <v>1092</v>
      </c>
      <c r="JW156" s="36" t="s">
        <v>1092</v>
      </c>
      <c r="JX156" s="36" t="s">
        <v>1092</v>
      </c>
      <c r="JY156" s="36" t="s">
        <v>1092</v>
      </c>
      <c r="JZ156" s="130" t="s">
        <v>1092</v>
      </c>
      <c r="KA156" s="122" t="s">
        <v>1092</v>
      </c>
      <c r="KB156" s="133" t="s">
        <v>1092</v>
      </c>
      <c r="KC156" s="133" t="s">
        <v>1092</v>
      </c>
      <c r="KD156" s="16">
        <f t="shared" si="173"/>
        <v>0</v>
      </c>
      <c r="KE156" s="133" t="s">
        <v>1092</v>
      </c>
      <c r="KF156" s="133" t="s">
        <v>1092</v>
      </c>
      <c r="KG156" s="133" t="s">
        <v>1092</v>
      </c>
      <c r="KH156" s="133" t="s">
        <v>1092</v>
      </c>
      <c r="KI156" s="133" t="s">
        <v>1092</v>
      </c>
      <c r="KJ156" s="133" t="s">
        <v>1092</v>
      </c>
      <c r="KK156" s="133" t="s">
        <v>1092</v>
      </c>
      <c r="KL156" s="133" t="s">
        <v>1092</v>
      </c>
      <c r="KM156" s="130"/>
      <c r="KN156" s="122"/>
      <c r="KO156" s="133"/>
      <c r="KP156" s="133"/>
    </row>
    <row r="157" spans="1:302">
      <c r="A157" s="15" t="s">
        <v>538</v>
      </c>
      <c r="B157" s="39" t="s">
        <v>539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540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175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170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176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177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174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178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179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180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>
        <f t="shared" ref="IQ157" si="182">SUM(IR157:JC157)</f>
        <v>54</v>
      </c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30">
        <v>24</v>
      </c>
      <c r="JA157" s="122">
        <v>1</v>
      </c>
      <c r="JB157" s="133">
        <v>1</v>
      </c>
      <c r="JC157" s="133">
        <v>2</v>
      </c>
      <c r="JD157" s="16">
        <f t="shared" si="171"/>
        <v>25</v>
      </c>
      <c r="JE157" s="133">
        <v>5</v>
      </c>
      <c r="JF157" s="133" t="s">
        <v>1092</v>
      </c>
      <c r="JG157" s="36" t="s">
        <v>1092</v>
      </c>
      <c r="JH157" s="36">
        <v>2</v>
      </c>
      <c r="JI157" s="36">
        <v>1</v>
      </c>
      <c r="JJ157" s="36">
        <v>4</v>
      </c>
      <c r="JK157" s="36">
        <v>2</v>
      </c>
      <c r="JL157" s="36">
        <v>1</v>
      </c>
      <c r="JM157" s="130">
        <v>3</v>
      </c>
      <c r="JN157" s="122">
        <v>2</v>
      </c>
      <c r="JO157" s="133">
        <v>2</v>
      </c>
      <c r="JP157" s="133">
        <v>3</v>
      </c>
      <c r="JQ157" s="16">
        <f t="shared" si="172"/>
        <v>67</v>
      </c>
      <c r="JR157" s="133">
        <v>1</v>
      </c>
      <c r="JS157" s="133">
        <v>18</v>
      </c>
      <c r="JT157" s="133">
        <v>8</v>
      </c>
      <c r="JU157" s="36">
        <v>2</v>
      </c>
      <c r="JV157" s="36">
        <v>1</v>
      </c>
      <c r="JW157" s="36">
        <v>4</v>
      </c>
      <c r="JX157" s="36">
        <v>9</v>
      </c>
      <c r="JY157" s="36">
        <v>5</v>
      </c>
      <c r="JZ157" s="130">
        <v>4</v>
      </c>
      <c r="KA157" s="122">
        <v>7</v>
      </c>
      <c r="KB157" s="133">
        <v>5</v>
      </c>
      <c r="KC157" s="133">
        <v>3</v>
      </c>
      <c r="KD157" s="16">
        <f t="shared" si="173"/>
        <v>36</v>
      </c>
      <c r="KE157" s="133">
        <v>1</v>
      </c>
      <c r="KF157" s="133">
        <v>1</v>
      </c>
      <c r="KG157" s="133">
        <v>2</v>
      </c>
      <c r="KH157" s="133">
        <v>7</v>
      </c>
      <c r="KI157" s="133">
        <v>5</v>
      </c>
      <c r="KJ157" s="133">
        <v>3</v>
      </c>
      <c r="KK157" s="133">
        <v>6</v>
      </c>
      <c r="KL157" s="133">
        <v>11</v>
      </c>
      <c r="KM157" s="130"/>
      <c r="KN157" s="122"/>
      <c r="KO157" s="133"/>
      <c r="KP157" s="133"/>
    </row>
    <row r="158" spans="1:302">
      <c r="A158" s="15" t="s">
        <v>541</v>
      </c>
      <c r="B158" s="39" t="s">
        <v>542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175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170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176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177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174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178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179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180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181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30" t="s">
        <v>1092</v>
      </c>
      <c r="JA158" s="122">
        <v>2</v>
      </c>
      <c r="JB158" s="133">
        <v>5</v>
      </c>
      <c r="JC158" s="133" t="s">
        <v>1092</v>
      </c>
      <c r="JD158" s="16">
        <f t="shared" si="171"/>
        <v>22</v>
      </c>
      <c r="JE158" s="133">
        <v>2</v>
      </c>
      <c r="JF158" s="133">
        <v>2</v>
      </c>
      <c r="JG158" s="36">
        <v>5</v>
      </c>
      <c r="JH158" s="36">
        <v>2</v>
      </c>
      <c r="JI158" s="36">
        <v>4</v>
      </c>
      <c r="JJ158" s="36">
        <v>1</v>
      </c>
      <c r="JK158" s="36">
        <v>1</v>
      </c>
      <c r="JL158" s="36" t="s">
        <v>1092</v>
      </c>
      <c r="JM158" s="130">
        <v>3</v>
      </c>
      <c r="JN158" s="122" t="s">
        <v>1092</v>
      </c>
      <c r="JO158" s="133">
        <v>1</v>
      </c>
      <c r="JP158" s="133">
        <v>1</v>
      </c>
      <c r="JQ158" s="16">
        <f t="shared" si="172"/>
        <v>57</v>
      </c>
      <c r="JR158" s="133">
        <v>3</v>
      </c>
      <c r="JS158" s="133">
        <v>21</v>
      </c>
      <c r="JT158" s="133">
        <v>2</v>
      </c>
      <c r="JU158" s="36">
        <v>10</v>
      </c>
      <c r="JV158" s="36">
        <v>4</v>
      </c>
      <c r="JW158" s="36" t="s">
        <v>1092</v>
      </c>
      <c r="JX158" s="36">
        <v>6</v>
      </c>
      <c r="JY158" s="36">
        <v>1</v>
      </c>
      <c r="JZ158" s="130">
        <v>1</v>
      </c>
      <c r="KA158" s="122">
        <v>8</v>
      </c>
      <c r="KB158" s="133">
        <v>1</v>
      </c>
      <c r="KC158" s="133" t="s">
        <v>1092</v>
      </c>
      <c r="KD158" s="16">
        <f t="shared" si="173"/>
        <v>15</v>
      </c>
      <c r="KE158" s="133" t="s">
        <v>1092</v>
      </c>
      <c r="KF158" s="133" t="s">
        <v>1092</v>
      </c>
      <c r="KG158" s="133">
        <v>2</v>
      </c>
      <c r="KH158" s="133">
        <v>2</v>
      </c>
      <c r="KI158" s="133">
        <v>2</v>
      </c>
      <c r="KJ158" s="133">
        <v>2</v>
      </c>
      <c r="KK158" s="133">
        <v>6</v>
      </c>
      <c r="KL158" s="133">
        <v>1</v>
      </c>
      <c r="KM158" s="130"/>
      <c r="KN158" s="122"/>
      <c r="KO158" s="133"/>
      <c r="KP158" s="133"/>
    </row>
    <row r="159" spans="1:302">
      <c r="A159" s="15" t="s">
        <v>543</v>
      </c>
      <c r="B159" s="39" t="s">
        <v>544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175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170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176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177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174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179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30" t="s">
        <v>1092</v>
      </c>
      <c r="JA159" s="122" t="s">
        <v>1092</v>
      </c>
      <c r="JB159" s="133" t="s">
        <v>1092</v>
      </c>
      <c r="JC159" s="133" t="s">
        <v>1092</v>
      </c>
      <c r="JD159" s="16" t="str">
        <f t="shared" si="171"/>
        <v/>
      </c>
      <c r="JE159" s="133" t="s">
        <v>1092</v>
      </c>
      <c r="JF159" s="133" t="s">
        <v>1092</v>
      </c>
      <c r="JG159" s="36" t="s">
        <v>1092</v>
      </c>
      <c r="JH159" s="36" t="s">
        <v>1092</v>
      </c>
      <c r="JI159" s="36" t="s">
        <v>1092</v>
      </c>
      <c r="JJ159" s="36" t="s">
        <v>1092</v>
      </c>
      <c r="JK159" s="36" t="s">
        <v>1092</v>
      </c>
      <c r="JL159" s="36" t="s">
        <v>1092</v>
      </c>
      <c r="JM159" s="130" t="s">
        <v>1092</v>
      </c>
      <c r="JN159" s="122" t="s">
        <v>1092</v>
      </c>
      <c r="JO159" s="133" t="s">
        <v>1092</v>
      </c>
      <c r="JP159" s="133" t="s">
        <v>1092</v>
      </c>
      <c r="JQ159" s="16">
        <f t="shared" si="172"/>
        <v>0</v>
      </c>
      <c r="JR159" s="133" t="s">
        <v>1092</v>
      </c>
      <c r="JS159" s="133" t="s">
        <v>1092</v>
      </c>
      <c r="JT159" s="133" t="s">
        <v>1092</v>
      </c>
      <c r="JU159" s="36" t="s">
        <v>1092</v>
      </c>
      <c r="JV159" s="36" t="s">
        <v>1092</v>
      </c>
      <c r="JW159" s="36" t="s">
        <v>1092</v>
      </c>
      <c r="JX159" s="36" t="s">
        <v>1092</v>
      </c>
      <c r="JY159" s="36" t="s">
        <v>1092</v>
      </c>
      <c r="JZ159" s="130" t="s">
        <v>1092</v>
      </c>
      <c r="KA159" s="122" t="s">
        <v>1092</v>
      </c>
      <c r="KB159" s="133" t="s">
        <v>1092</v>
      </c>
      <c r="KC159" s="133" t="s">
        <v>1092</v>
      </c>
      <c r="KD159" s="16">
        <f t="shared" si="173"/>
        <v>0</v>
      </c>
      <c r="KE159" s="133" t="s">
        <v>1092</v>
      </c>
      <c r="KF159" s="133" t="s">
        <v>1092</v>
      </c>
      <c r="KG159" s="133" t="s">
        <v>1092</v>
      </c>
      <c r="KH159" s="133" t="s">
        <v>1092</v>
      </c>
      <c r="KI159" s="133" t="s">
        <v>1092</v>
      </c>
      <c r="KJ159" s="133" t="s">
        <v>1092</v>
      </c>
      <c r="KK159" s="133" t="s">
        <v>1092</v>
      </c>
      <c r="KL159" s="133" t="s">
        <v>1092</v>
      </c>
      <c r="KM159" s="130"/>
      <c r="KN159" s="122"/>
      <c r="KO159" s="133"/>
      <c r="KP159" s="133"/>
    </row>
    <row r="160" spans="1:302">
      <c r="A160" s="15" t="s">
        <v>545</v>
      </c>
      <c r="B160" s="39" t="s">
        <v>546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175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170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176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177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174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178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179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180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181"/>
        <v>2204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30">
        <v>245</v>
      </c>
      <c r="JA160" s="122">
        <v>257</v>
      </c>
      <c r="JB160" s="133">
        <v>172</v>
      </c>
      <c r="JC160" s="133">
        <v>152</v>
      </c>
      <c r="JD160" s="16">
        <f t="shared" si="171"/>
        <v>2203</v>
      </c>
      <c r="JE160" s="133">
        <v>114</v>
      </c>
      <c r="JF160" s="133">
        <v>156</v>
      </c>
      <c r="JG160" s="36">
        <v>227</v>
      </c>
      <c r="JH160" s="36">
        <v>227</v>
      </c>
      <c r="JI160" s="36">
        <v>147</v>
      </c>
      <c r="JJ160" s="36">
        <v>191</v>
      </c>
      <c r="JK160" s="36">
        <v>178</v>
      </c>
      <c r="JL160" s="36">
        <v>198</v>
      </c>
      <c r="JM160" s="130">
        <v>206</v>
      </c>
      <c r="JN160" s="122">
        <v>237</v>
      </c>
      <c r="JO160" s="133">
        <v>193</v>
      </c>
      <c r="JP160" s="133">
        <v>129</v>
      </c>
      <c r="JQ160" s="16">
        <f t="shared" si="172"/>
        <v>2490</v>
      </c>
      <c r="JR160" s="133">
        <v>145</v>
      </c>
      <c r="JS160" s="133">
        <v>229</v>
      </c>
      <c r="JT160" s="133">
        <v>186</v>
      </c>
      <c r="JU160" s="36">
        <v>273</v>
      </c>
      <c r="JV160" s="36">
        <v>248</v>
      </c>
      <c r="JW160" s="36">
        <v>179</v>
      </c>
      <c r="JX160" s="36">
        <v>185</v>
      </c>
      <c r="JY160" s="36">
        <v>216</v>
      </c>
      <c r="JZ160" s="130">
        <v>200</v>
      </c>
      <c r="KA160" s="122">
        <v>283</v>
      </c>
      <c r="KB160" s="133">
        <v>218</v>
      </c>
      <c r="KC160" s="133">
        <v>128</v>
      </c>
      <c r="KD160" s="16">
        <f t="shared" si="173"/>
        <v>1711</v>
      </c>
      <c r="KE160" s="133">
        <v>129</v>
      </c>
      <c r="KF160" s="133">
        <v>151</v>
      </c>
      <c r="KG160" s="133">
        <v>219</v>
      </c>
      <c r="KH160" s="133">
        <v>273</v>
      </c>
      <c r="KI160" s="133">
        <v>244</v>
      </c>
      <c r="KJ160" s="133">
        <v>156</v>
      </c>
      <c r="KK160" s="133">
        <v>269</v>
      </c>
      <c r="KL160" s="133">
        <v>270</v>
      </c>
      <c r="KM160" s="130"/>
      <c r="KN160" s="122"/>
      <c r="KO160" s="133"/>
      <c r="KP160" s="133"/>
    </row>
    <row r="161" spans="1:302">
      <c r="A161" s="15" t="s">
        <v>547</v>
      </c>
      <c r="B161" s="39" t="s">
        <v>548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175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170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176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177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174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178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179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180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181"/>
        <v>2195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30">
        <v>304</v>
      </c>
      <c r="JA161" s="122">
        <v>206</v>
      </c>
      <c r="JB161" s="133">
        <v>161</v>
      </c>
      <c r="JC161" s="133">
        <v>126</v>
      </c>
      <c r="JD161" s="16">
        <f t="shared" si="171"/>
        <v>2592</v>
      </c>
      <c r="JE161" s="133">
        <v>183</v>
      </c>
      <c r="JF161" s="133">
        <v>199</v>
      </c>
      <c r="JG161" s="36">
        <v>296</v>
      </c>
      <c r="JH161" s="36">
        <v>293</v>
      </c>
      <c r="JI161" s="36">
        <v>324</v>
      </c>
      <c r="JJ161" s="36">
        <v>148</v>
      </c>
      <c r="JK161" s="36">
        <v>139</v>
      </c>
      <c r="JL161" s="36">
        <v>175</v>
      </c>
      <c r="JM161" s="130">
        <v>258</v>
      </c>
      <c r="JN161" s="122">
        <v>248</v>
      </c>
      <c r="JO161" s="133">
        <v>202</v>
      </c>
      <c r="JP161" s="133">
        <v>127</v>
      </c>
      <c r="JQ161" s="16">
        <f t="shared" si="172"/>
        <v>2357</v>
      </c>
      <c r="JR161" s="133">
        <v>155</v>
      </c>
      <c r="JS161" s="133">
        <v>366</v>
      </c>
      <c r="JT161" s="133">
        <v>209</v>
      </c>
      <c r="JU161" s="36">
        <v>181</v>
      </c>
      <c r="JV161" s="36">
        <v>162</v>
      </c>
      <c r="JW161" s="36">
        <v>138</v>
      </c>
      <c r="JX161" s="36">
        <v>148</v>
      </c>
      <c r="JY161" s="36">
        <v>154</v>
      </c>
      <c r="JZ161" s="130">
        <v>224</v>
      </c>
      <c r="KA161" s="122">
        <v>263</v>
      </c>
      <c r="KB161" s="133">
        <v>190</v>
      </c>
      <c r="KC161" s="133">
        <v>167</v>
      </c>
      <c r="KD161" s="16">
        <f t="shared" si="173"/>
        <v>1561</v>
      </c>
      <c r="KE161" s="133">
        <v>161</v>
      </c>
      <c r="KF161" s="133">
        <v>214</v>
      </c>
      <c r="KG161" s="133">
        <v>160</v>
      </c>
      <c r="KH161" s="133">
        <v>308</v>
      </c>
      <c r="KI161" s="133">
        <v>218</v>
      </c>
      <c r="KJ161" s="133">
        <v>152</v>
      </c>
      <c r="KK161" s="133">
        <v>167</v>
      </c>
      <c r="KL161" s="133">
        <v>181</v>
      </c>
      <c r="KM161" s="130"/>
      <c r="KN161" s="122"/>
      <c r="KO161" s="133"/>
      <c r="KP161" s="133"/>
    </row>
    <row r="162" spans="1:302">
      <c r="A162" s="15" t="s">
        <v>549</v>
      </c>
      <c r="B162" s="39" t="s">
        <v>550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175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170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176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177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174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178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179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180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181"/>
        <v>961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30">
        <v>125</v>
      </c>
      <c r="JA162" s="122">
        <v>115</v>
      </c>
      <c r="JB162" s="133">
        <v>77</v>
      </c>
      <c r="JC162" s="133">
        <v>63</v>
      </c>
      <c r="JD162" s="16">
        <f t="shared" si="171"/>
        <v>1126</v>
      </c>
      <c r="JE162" s="133">
        <v>70</v>
      </c>
      <c r="JF162" s="133">
        <v>93</v>
      </c>
      <c r="JG162" s="36">
        <v>130</v>
      </c>
      <c r="JH162" s="36">
        <v>129</v>
      </c>
      <c r="JI162" s="36">
        <v>97</v>
      </c>
      <c r="JJ162" s="36">
        <v>92</v>
      </c>
      <c r="JK162" s="36">
        <v>89</v>
      </c>
      <c r="JL162" s="36">
        <v>51</v>
      </c>
      <c r="JM162" s="130">
        <v>79</v>
      </c>
      <c r="JN162" s="122">
        <v>100</v>
      </c>
      <c r="JO162" s="133">
        <v>135</v>
      </c>
      <c r="JP162" s="133">
        <v>61</v>
      </c>
      <c r="JQ162" s="16">
        <f t="shared" si="172"/>
        <v>1375</v>
      </c>
      <c r="JR162" s="133">
        <v>68</v>
      </c>
      <c r="JS162" s="133">
        <v>192</v>
      </c>
      <c r="JT162" s="133">
        <v>98</v>
      </c>
      <c r="JU162" s="36">
        <v>117</v>
      </c>
      <c r="JV162" s="36">
        <v>148</v>
      </c>
      <c r="JW162" s="36">
        <v>96</v>
      </c>
      <c r="JX162" s="36">
        <v>88</v>
      </c>
      <c r="JY162" s="36">
        <v>104</v>
      </c>
      <c r="JZ162" s="130">
        <v>148</v>
      </c>
      <c r="KA162" s="122">
        <v>172</v>
      </c>
      <c r="KB162" s="133">
        <v>82</v>
      </c>
      <c r="KC162" s="133">
        <v>62</v>
      </c>
      <c r="KD162" s="16">
        <f t="shared" si="173"/>
        <v>958</v>
      </c>
      <c r="KE162" s="133">
        <v>69</v>
      </c>
      <c r="KF162" s="133">
        <v>122</v>
      </c>
      <c r="KG162" s="133">
        <v>131</v>
      </c>
      <c r="KH162" s="133">
        <v>153</v>
      </c>
      <c r="KI162" s="133">
        <v>112</v>
      </c>
      <c r="KJ162" s="133">
        <v>119</v>
      </c>
      <c r="KK162" s="133">
        <v>107</v>
      </c>
      <c r="KL162" s="133">
        <v>145</v>
      </c>
      <c r="KM162" s="130"/>
      <c r="KN162" s="122"/>
      <c r="KO162" s="133"/>
      <c r="KP162" s="133"/>
    </row>
    <row r="163" spans="1:302">
      <c r="A163" s="15" t="s">
        <v>551</v>
      </c>
      <c r="B163" s="39" t="s">
        <v>552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175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170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176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177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174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178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179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180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181"/>
        <v>331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30">
        <v>45</v>
      </c>
      <c r="JA163" s="122">
        <v>40</v>
      </c>
      <c r="JB163" s="133">
        <v>25</v>
      </c>
      <c r="JC163" s="133">
        <v>38</v>
      </c>
      <c r="JD163" s="16">
        <f t="shared" si="171"/>
        <v>389</v>
      </c>
      <c r="JE163" s="133">
        <v>26</v>
      </c>
      <c r="JF163" s="133">
        <v>15</v>
      </c>
      <c r="JG163" s="36">
        <v>22</v>
      </c>
      <c r="JH163" s="36">
        <v>43</v>
      </c>
      <c r="JI163" s="36">
        <v>28</v>
      </c>
      <c r="JJ163" s="36">
        <v>44</v>
      </c>
      <c r="JK163" s="36">
        <v>27</v>
      </c>
      <c r="JL163" s="36">
        <v>34</v>
      </c>
      <c r="JM163" s="130">
        <v>67</v>
      </c>
      <c r="JN163" s="122">
        <v>31</v>
      </c>
      <c r="JO163" s="133">
        <v>30</v>
      </c>
      <c r="JP163" s="133">
        <v>22</v>
      </c>
      <c r="JQ163" s="16">
        <f t="shared" si="172"/>
        <v>442</v>
      </c>
      <c r="JR163" s="133">
        <v>19</v>
      </c>
      <c r="JS163" s="133">
        <v>53</v>
      </c>
      <c r="JT163" s="133">
        <v>41</v>
      </c>
      <c r="JU163" s="36">
        <v>26</v>
      </c>
      <c r="JV163" s="36">
        <v>81</v>
      </c>
      <c r="JW163" s="36">
        <v>35</v>
      </c>
      <c r="JX163" s="36">
        <v>27</v>
      </c>
      <c r="JY163" s="36">
        <v>33</v>
      </c>
      <c r="JZ163" s="130">
        <v>39</v>
      </c>
      <c r="KA163" s="122">
        <v>43</v>
      </c>
      <c r="KB163" s="133">
        <v>34</v>
      </c>
      <c r="KC163" s="133">
        <v>11</v>
      </c>
      <c r="KD163" s="16">
        <f t="shared" si="173"/>
        <v>266</v>
      </c>
      <c r="KE163" s="133">
        <v>26</v>
      </c>
      <c r="KF163" s="133">
        <v>18</v>
      </c>
      <c r="KG163" s="133">
        <v>38</v>
      </c>
      <c r="KH163" s="133">
        <v>45</v>
      </c>
      <c r="KI163" s="133">
        <v>33</v>
      </c>
      <c r="KJ163" s="133">
        <v>29</v>
      </c>
      <c r="KK163" s="133">
        <v>40</v>
      </c>
      <c r="KL163" s="133">
        <v>37</v>
      </c>
      <c r="KM163" s="130"/>
      <c r="KN163" s="122"/>
      <c r="KO163" s="133"/>
      <c r="KP163" s="133"/>
    </row>
    <row r="164" spans="1:302">
      <c r="A164" s="15" t="s">
        <v>553</v>
      </c>
      <c r="B164" s="39" t="s">
        <v>554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175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170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176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177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174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178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179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180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181"/>
        <v>1191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30">
        <v>106</v>
      </c>
      <c r="JA164" s="122">
        <v>147</v>
      </c>
      <c r="JB164" s="133">
        <v>108</v>
      </c>
      <c r="JC164" s="133">
        <v>60</v>
      </c>
      <c r="JD164" s="16">
        <f t="shared" si="171"/>
        <v>1355</v>
      </c>
      <c r="JE164" s="133">
        <v>90</v>
      </c>
      <c r="JF164" s="133">
        <v>173</v>
      </c>
      <c r="JG164" s="36">
        <v>112</v>
      </c>
      <c r="JH164" s="36">
        <v>148</v>
      </c>
      <c r="JI164" s="36">
        <v>121</v>
      </c>
      <c r="JJ164" s="36">
        <v>100</v>
      </c>
      <c r="JK164" s="36">
        <v>99</v>
      </c>
      <c r="JL164" s="36">
        <v>99</v>
      </c>
      <c r="JM164" s="130">
        <v>140</v>
      </c>
      <c r="JN164" s="122">
        <v>95</v>
      </c>
      <c r="JO164" s="133">
        <v>103</v>
      </c>
      <c r="JP164" s="133">
        <v>75</v>
      </c>
      <c r="JQ164" s="16">
        <f t="shared" si="172"/>
        <v>1941</v>
      </c>
      <c r="JR164" s="133">
        <v>115</v>
      </c>
      <c r="JS164" s="133">
        <v>596</v>
      </c>
      <c r="JT164" s="133">
        <v>168</v>
      </c>
      <c r="JU164" s="36">
        <v>128</v>
      </c>
      <c r="JV164" s="36">
        <v>107</v>
      </c>
      <c r="JW164" s="36">
        <v>99</v>
      </c>
      <c r="JX164" s="36">
        <v>111</v>
      </c>
      <c r="JY164" s="36">
        <v>131</v>
      </c>
      <c r="JZ164" s="130">
        <v>146</v>
      </c>
      <c r="KA164" s="122">
        <v>173</v>
      </c>
      <c r="KB164" s="133">
        <v>109</v>
      </c>
      <c r="KC164" s="133">
        <v>58</v>
      </c>
      <c r="KD164" s="16">
        <f t="shared" si="173"/>
        <v>967</v>
      </c>
      <c r="KE164" s="133">
        <v>82</v>
      </c>
      <c r="KF164" s="133">
        <v>79</v>
      </c>
      <c r="KG164" s="133">
        <v>114</v>
      </c>
      <c r="KH164" s="133">
        <v>178</v>
      </c>
      <c r="KI164" s="133">
        <v>133</v>
      </c>
      <c r="KJ164" s="133">
        <v>127</v>
      </c>
      <c r="KK164" s="133">
        <v>121</v>
      </c>
      <c r="KL164" s="133">
        <v>133</v>
      </c>
      <c r="KM164" s="130"/>
      <c r="KN164" s="122"/>
      <c r="KO164" s="133"/>
      <c r="KP164" s="133"/>
    </row>
    <row r="165" spans="1:302">
      <c r="A165" s="15" t="s">
        <v>555</v>
      </c>
      <c r="B165" s="39" t="s">
        <v>556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175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170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176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177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174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178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179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180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181"/>
        <v>8633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30">
        <v>1039</v>
      </c>
      <c r="JA165" s="122">
        <v>842</v>
      </c>
      <c r="JB165" s="133">
        <v>697</v>
      </c>
      <c r="JC165" s="133">
        <v>622</v>
      </c>
      <c r="JD165" s="16">
        <f t="shared" si="171"/>
        <v>6070</v>
      </c>
      <c r="JE165" s="133">
        <v>535</v>
      </c>
      <c r="JF165" s="133">
        <v>617</v>
      </c>
      <c r="JG165" s="36">
        <v>609</v>
      </c>
      <c r="JH165" s="36">
        <v>447</v>
      </c>
      <c r="JI165" s="36">
        <v>530</v>
      </c>
      <c r="JJ165" s="36">
        <v>471</v>
      </c>
      <c r="JK165" s="36">
        <v>350</v>
      </c>
      <c r="JL165" s="36">
        <v>483</v>
      </c>
      <c r="JM165" s="130">
        <v>586</v>
      </c>
      <c r="JN165" s="122">
        <v>592</v>
      </c>
      <c r="JO165" s="133">
        <v>525</v>
      </c>
      <c r="JP165" s="133">
        <v>325</v>
      </c>
      <c r="JQ165" s="16">
        <f t="shared" si="172"/>
        <v>6083</v>
      </c>
      <c r="JR165" s="133">
        <v>493</v>
      </c>
      <c r="JS165" s="133">
        <v>479</v>
      </c>
      <c r="JT165" s="133">
        <v>657</v>
      </c>
      <c r="JU165" s="36">
        <v>528</v>
      </c>
      <c r="JV165" s="36">
        <v>485</v>
      </c>
      <c r="JW165" s="36">
        <v>437</v>
      </c>
      <c r="JX165" s="36">
        <v>437</v>
      </c>
      <c r="JY165" s="36">
        <v>412</v>
      </c>
      <c r="JZ165" s="130">
        <v>530</v>
      </c>
      <c r="KA165" s="122">
        <v>695</v>
      </c>
      <c r="KB165" s="133">
        <v>474</v>
      </c>
      <c r="KC165" s="133">
        <v>456</v>
      </c>
      <c r="KD165" s="16">
        <f t="shared" si="173"/>
        <v>4046</v>
      </c>
      <c r="KE165" s="133">
        <v>491</v>
      </c>
      <c r="KF165" s="133">
        <v>447</v>
      </c>
      <c r="KG165" s="133">
        <v>489</v>
      </c>
      <c r="KH165" s="133">
        <v>578</v>
      </c>
      <c r="KI165" s="133">
        <v>569</v>
      </c>
      <c r="KJ165" s="133">
        <v>403</v>
      </c>
      <c r="KK165" s="133">
        <v>455</v>
      </c>
      <c r="KL165" s="133">
        <v>614</v>
      </c>
      <c r="KM165" s="130"/>
      <c r="KN165" s="122"/>
      <c r="KO165" s="133"/>
      <c r="KP165" s="133"/>
    </row>
    <row r="166" spans="1:302">
      <c r="A166" s="50" t="s">
        <v>557</v>
      </c>
      <c r="B166" s="39" t="s">
        <v>558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175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170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176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177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174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178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179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180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181"/>
        <v>570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30">
        <v>73</v>
      </c>
      <c r="JA166" s="122">
        <v>56</v>
      </c>
      <c r="JB166" s="133">
        <v>91</v>
      </c>
      <c r="JC166" s="133">
        <v>52</v>
      </c>
      <c r="JD166" s="16">
        <f t="shared" si="171"/>
        <v>376</v>
      </c>
      <c r="JE166" s="133">
        <v>63</v>
      </c>
      <c r="JF166" s="133">
        <v>96</v>
      </c>
      <c r="JG166" s="36">
        <v>58</v>
      </c>
      <c r="JH166" s="36">
        <v>29</v>
      </c>
      <c r="JI166" s="36">
        <v>20</v>
      </c>
      <c r="JJ166" s="36">
        <v>14</v>
      </c>
      <c r="JK166" s="36">
        <v>36</v>
      </c>
      <c r="JL166" s="36">
        <v>19</v>
      </c>
      <c r="JM166" s="130">
        <v>18</v>
      </c>
      <c r="JN166" s="122">
        <v>9</v>
      </c>
      <c r="JO166" s="133">
        <v>5</v>
      </c>
      <c r="JP166" s="133">
        <v>9</v>
      </c>
      <c r="JQ166" s="16">
        <f t="shared" si="172"/>
        <v>181</v>
      </c>
      <c r="JR166" s="133">
        <v>3</v>
      </c>
      <c r="JS166" s="133">
        <v>11</v>
      </c>
      <c r="JT166" s="133">
        <v>19</v>
      </c>
      <c r="JU166" s="36">
        <v>17</v>
      </c>
      <c r="JV166" s="36">
        <v>18</v>
      </c>
      <c r="JW166" s="36">
        <v>7</v>
      </c>
      <c r="JX166" s="36">
        <v>7</v>
      </c>
      <c r="JY166" s="36">
        <v>20</v>
      </c>
      <c r="JZ166" s="130">
        <v>18</v>
      </c>
      <c r="KA166" s="122">
        <v>30</v>
      </c>
      <c r="KB166" s="133">
        <v>15</v>
      </c>
      <c r="KC166" s="133">
        <v>16</v>
      </c>
      <c r="KD166" s="16">
        <f t="shared" si="173"/>
        <v>264</v>
      </c>
      <c r="KE166" s="133">
        <v>14</v>
      </c>
      <c r="KF166" s="133">
        <v>13</v>
      </c>
      <c r="KG166" s="133">
        <v>24</v>
      </c>
      <c r="KH166" s="133">
        <v>41</v>
      </c>
      <c r="KI166" s="133">
        <v>41</v>
      </c>
      <c r="KJ166" s="133">
        <v>30</v>
      </c>
      <c r="KK166" s="133">
        <v>12</v>
      </c>
      <c r="KL166" s="133">
        <v>89</v>
      </c>
      <c r="KM166" s="130"/>
      <c r="KN166" s="122"/>
      <c r="KO166" s="133"/>
      <c r="KP166" s="133"/>
    </row>
    <row r="167" spans="1:302">
      <c r="A167" s="15" t="s">
        <v>559</v>
      </c>
      <c r="B167" s="39" t="s">
        <v>560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175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170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176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177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174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178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179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180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181"/>
        <v>178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30">
        <v>20</v>
      </c>
      <c r="JA167" s="122">
        <v>29</v>
      </c>
      <c r="JB167" s="133">
        <v>3</v>
      </c>
      <c r="JC167" s="133">
        <v>2</v>
      </c>
      <c r="JD167" s="16">
        <f t="shared" si="171"/>
        <v>42</v>
      </c>
      <c r="JE167" s="133">
        <v>3</v>
      </c>
      <c r="JF167" s="133">
        <v>3</v>
      </c>
      <c r="JG167" s="36">
        <v>11</v>
      </c>
      <c r="JH167" s="36">
        <v>2</v>
      </c>
      <c r="JI167" s="36">
        <v>3</v>
      </c>
      <c r="JJ167" s="36">
        <v>7</v>
      </c>
      <c r="JK167" s="36">
        <v>5</v>
      </c>
      <c r="JL167" s="36" t="s">
        <v>1092</v>
      </c>
      <c r="JM167" s="130">
        <v>1</v>
      </c>
      <c r="JN167" s="122">
        <v>5</v>
      </c>
      <c r="JO167" s="133">
        <v>1</v>
      </c>
      <c r="JP167" s="133">
        <v>1</v>
      </c>
      <c r="JQ167" s="16">
        <f t="shared" si="172"/>
        <v>39</v>
      </c>
      <c r="JR167" s="133">
        <v>4</v>
      </c>
      <c r="JS167" s="133">
        <v>5</v>
      </c>
      <c r="JT167" s="133">
        <v>3</v>
      </c>
      <c r="JU167" s="36">
        <v>3</v>
      </c>
      <c r="JV167" s="36">
        <v>2</v>
      </c>
      <c r="JW167" s="36">
        <v>2</v>
      </c>
      <c r="JX167" s="36">
        <v>3</v>
      </c>
      <c r="JY167" s="36">
        <v>4</v>
      </c>
      <c r="JZ167" s="130">
        <v>1</v>
      </c>
      <c r="KA167" s="122">
        <v>5</v>
      </c>
      <c r="KB167" s="133">
        <v>3</v>
      </c>
      <c r="KC167" s="133">
        <v>4</v>
      </c>
      <c r="KD167" s="16">
        <f t="shared" si="173"/>
        <v>22</v>
      </c>
      <c r="KE167" s="133">
        <v>1</v>
      </c>
      <c r="KF167" s="133" t="s">
        <v>1092</v>
      </c>
      <c r="KG167" s="133" t="s">
        <v>1092</v>
      </c>
      <c r="KH167" s="133">
        <v>2</v>
      </c>
      <c r="KI167" s="133">
        <v>6</v>
      </c>
      <c r="KJ167" s="133">
        <v>5</v>
      </c>
      <c r="KK167" s="133">
        <v>2</v>
      </c>
      <c r="KL167" s="133">
        <v>6</v>
      </c>
      <c r="KM167" s="130"/>
      <c r="KN167" s="122"/>
      <c r="KO167" s="133"/>
      <c r="KP167" s="133"/>
    </row>
    <row r="168" spans="1:302">
      <c r="A168" s="50" t="s">
        <v>561</v>
      </c>
      <c r="B168" s="39" t="s">
        <v>562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175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170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176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177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174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178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179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180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>
        <f t="shared" si="181"/>
        <v>1</v>
      </c>
      <c r="IR168" s="36"/>
      <c r="IS168" s="36"/>
      <c r="IT168" s="36"/>
      <c r="IU168" s="36"/>
      <c r="IV168" s="36"/>
      <c r="IW168" s="36"/>
      <c r="IX168" s="36"/>
      <c r="IY168" s="36"/>
      <c r="IZ168" s="130">
        <v>1</v>
      </c>
      <c r="JA168" s="122" t="s">
        <v>1092</v>
      </c>
      <c r="JB168" s="133" t="s">
        <v>1092</v>
      </c>
      <c r="JC168" s="133" t="s">
        <v>1092</v>
      </c>
      <c r="JD168" s="16">
        <f t="shared" si="171"/>
        <v>9</v>
      </c>
      <c r="JE168" s="133" t="s">
        <v>1092</v>
      </c>
      <c r="JF168" s="133" t="s">
        <v>1092</v>
      </c>
      <c r="JG168" s="36" t="s">
        <v>1092</v>
      </c>
      <c r="JH168" s="36" t="s">
        <v>1092</v>
      </c>
      <c r="JI168" s="36" t="s">
        <v>1092</v>
      </c>
      <c r="JJ168" s="36">
        <v>1</v>
      </c>
      <c r="JK168" s="36" t="s">
        <v>1092</v>
      </c>
      <c r="JL168" s="36">
        <v>2</v>
      </c>
      <c r="JM168" s="130">
        <v>2</v>
      </c>
      <c r="JN168" s="122">
        <v>1</v>
      </c>
      <c r="JO168" s="133">
        <v>1</v>
      </c>
      <c r="JP168" s="133">
        <v>2</v>
      </c>
      <c r="JQ168" s="16">
        <f t="shared" si="172"/>
        <v>4</v>
      </c>
      <c r="JR168" s="133">
        <v>1</v>
      </c>
      <c r="JS168" s="133" t="s">
        <v>1092</v>
      </c>
      <c r="JT168" s="133">
        <v>3</v>
      </c>
      <c r="JU168" s="36" t="s">
        <v>1092</v>
      </c>
      <c r="JV168" s="36" t="s">
        <v>1092</v>
      </c>
      <c r="JW168" s="36" t="s">
        <v>1092</v>
      </c>
      <c r="JX168" s="36" t="s">
        <v>1092</v>
      </c>
      <c r="JY168" s="36" t="s">
        <v>1092</v>
      </c>
      <c r="JZ168" s="130" t="s">
        <v>1092</v>
      </c>
      <c r="KA168" s="122" t="s">
        <v>1092</v>
      </c>
      <c r="KB168" s="133" t="s">
        <v>1092</v>
      </c>
      <c r="KC168" s="133" t="s">
        <v>1092</v>
      </c>
      <c r="KD168" s="16">
        <f t="shared" si="173"/>
        <v>0</v>
      </c>
      <c r="KE168" s="133" t="s">
        <v>1092</v>
      </c>
      <c r="KF168" s="133" t="s">
        <v>1092</v>
      </c>
      <c r="KG168" s="133" t="s">
        <v>1092</v>
      </c>
      <c r="KH168" s="133" t="s">
        <v>1092</v>
      </c>
      <c r="KI168" s="133" t="s">
        <v>1092</v>
      </c>
      <c r="KJ168" s="133" t="s">
        <v>1092</v>
      </c>
      <c r="KK168" s="133" t="s">
        <v>1092</v>
      </c>
      <c r="KL168" s="133" t="s">
        <v>1092</v>
      </c>
      <c r="KM168" s="130"/>
      <c r="KN168" s="122"/>
      <c r="KO168" s="133"/>
      <c r="KP168" s="133"/>
    </row>
    <row r="169" spans="1:302">
      <c r="A169" s="15" t="s">
        <v>563</v>
      </c>
      <c r="B169" s="39" t="s">
        <v>564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175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170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176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177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174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178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179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180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181"/>
        <v>2722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30">
        <v>364</v>
      </c>
      <c r="JA169" s="122">
        <v>272</v>
      </c>
      <c r="JB169" s="133">
        <v>344</v>
      </c>
      <c r="JC169" s="133">
        <v>191</v>
      </c>
      <c r="JD169" s="16">
        <f t="shared" si="171"/>
        <v>1786</v>
      </c>
      <c r="JE169" s="133">
        <v>184</v>
      </c>
      <c r="JF169" s="133">
        <v>197</v>
      </c>
      <c r="JG169" s="36">
        <v>147</v>
      </c>
      <c r="JH169" s="36">
        <v>143</v>
      </c>
      <c r="JI169" s="36">
        <v>161</v>
      </c>
      <c r="JJ169" s="36">
        <v>169</v>
      </c>
      <c r="JK169" s="36">
        <v>85</v>
      </c>
      <c r="JL169" s="36">
        <v>223</v>
      </c>
      <c r="JM169" s="130">
        <v>95</v>
      </c>
      <c r="JN169" s="122">
        <v>148</v>
      </c>
      <c r="JO169" s="133">
        <v>121</v>
      </c>
      <c r="JP169" s="133">
        <v>113</v>
      </c>
      <c r="JQ169" s="16">
        <f t="shared" si="172"/>
        <v>1832</v>
      </c>
      <c r="JR169" s="133">
        <v>75</v>
      </c>
      <c r="JS169" s="133">
        <v>77</v>
      </c>
      <c r="JT169" s="133">
        <v>105</v>
      </c>
      <c r="JU169" s="36">
        <v>153</v>
      </c>
      <c r="JV169" s="36">
        <v>214</v>
      </c>
      <c r="JW169" s="36">
        <v>133</v>
      </c>
      <c r="JX169" s="36">
        <v>185</v>
      </c>
      <c r="JY169" s="36">
        <v>168</v>
      </c>
      <c r="JZ169" s="130">
        <v>194</v>
      </c>
      <c r="KA169" s="122">
        <v>204</v>
      </c>
      <c r="KB169" s="133">
        <v>171</v>
      </c>
      <c r="KC169" s="133">
        <v>153</v>
      </c>
      <c r="KD169" s="16">
        <f t="shared" si="173"/>
        <v>1410</v>
      </c>
      <c r="KE169" s="133">
        <v>78</v>
      </c>
      <c r="KF169" s="133">
        <v>103</v>
      </c>
      <c r="KG169" s="133">
        <v>230</v>
      </c>
      <c r="KH169" s="133">
        <v>189</v>
      </c>
      <c r="KI169" s="133">
        <v>194</v>
      </c>
      <c r="KJ169" s="133">
        <v>199</v>
      </c>
      <c r="KK169" s="133">
        <v>223</v>
      </c>
      <c r="KL169" s="133">
        <v>194</v>
      </c>
      <c r="KM169" s="130"/>
      <c r="KN169" s="122"/>
      <c r="KO169" s="133"/>
      <c r="KP169" s="133"/>
    </row>
    <row r="170" spans="1:302">
      <c r="A170" s="15" t="s">
        <v>565</v>
      </c>
      <c r="B170" s="39" t="s">
        <v>566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175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170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176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177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174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178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179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180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181"/>
        <v>6593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30">
        <v>776</v>
      </c>
      <c r="JA170" s="122">
        <v>789</v>
      </c>
      <c r="JB170" s="133">
        <v>726</v>
      </c>
      <c r="JC170" s="133">
        <v>458</v>
      </c>
      <c r="JD170" s="16">
        <f t="shared" si="171"/>
        <v>3832</v>
      </c>
      <c r="JE170" s="133">
        <v>408</v>
      </c>
      <c r="JF170" s="133">
        <v>515</v>
      </c>
      <c r="JG170" s="36">
        <v>418</v>
      </c>
      <c r="JH170" s="36">
        <v>298</v>
      </c>
      <c r="JI170" s="36">
        <v>254</v>
      </c>
      <c r="JJ170" s="36">
        <v>225</v>
      </c>
      <c r="JK170" s="36">
        <v>273</v>
      </c>
      <c r="JL170" s="36">
        <v>266</v>
      </c>
      <c r="JM170" s="130">
        <v>458</v>
      </c>
      <c r="JN170" s="122">
        <v>282</v>
      </c>
      <c r="JO170" s="133">
        <v>257</v>
      </c>
      <c r="JP170" s="133">
        <v>178</v>
      </c>
      <c r="JQ170" s="16">
        <f t="shared" si="172"/>
        <v>3375</v>
      </c>
      <c r="JR170" s="133">
        <v>136</v>
      </c>
      <c r="JS170" s="133">
        <v>212</v>
      </c>
      <c r="JT170" s="133">
        <v>296</v>
      </c>
      <c r="JU170" s="36">
        <v>347</v>
      </c>
      <c r="JV170" s="36">
        <v>361</v>
      </c>
      <c r="JW170" s="36">
        <v>256</v>
      </c>
      <c r="JX170" s="36">
        <v>228</v>
      </c>
      <c r="JY170" s="36">
        <v>357</v>
      </c>
      <c r="JZ170" s="130">
        <v>344</v>
      </c>
      <c r="KA170" s="122">
        <v>415</v>
      </c>
      <c r="KB170" s="133">
        <v>241</v>
      </c>
      <c r="KC170" s="133">
        <v>182</v>
      </c>
      <c r="KD170" s="16">
        <f t="shared" si="173"/>
        <v>2916</v>
      </c>
      <c r="KE170" s="133">
        <v>263</v>
      </c>
      <c r="KF170" s="133">
        <v>178</v>
      </c>
      <c r="KG170" s="133">
        <v>309</v>
      </c>
      <c r="KH170" s="133">
        <v>437</v>
      </c>
      <c r="KI170" s="133">
        <v>483</v>
      </c>
      <c r="KJ170" s="133">
        <v>347</v>
      </c>
      <c r="KK170" s="133">
        <v>348</v>
      </c>
      <c r="KL170" s="133">
        <v>551</v>
      </c>
      <c r="KM170" s="130"/>
      <c r="KN170" s="122"/>
      <c r="KO170" s="133"/>
      <c r="KP170" s="133"/>
    </row>
    <row r="171" spans="1:302">
      <c r="A171" s="15" t="s">
        <v>567</v>
      </c>
      <c r="B171" s="39" t="s">
        <v>568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175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170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176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177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174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178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179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180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>
        <f t="shared" si="181"/>
        <v>52</v>
      </c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30">
        <v>10</v>
      </c>
      <c r="JA171" s="122">
        <v>7</v>
      </c>
      <c r="JB171" s="133" t="s">
        <v>1092</v>
      </c>
      <c r="JC171" s="133">
        <v>13</v>
      </c>
      <c r="JD171" s="16">
        <f t="shared" si="171"/>
        <v>41</v>
      </c>
      <c r="JE171" s="133" t="s">
        <v>1092</v>
      </c>
      <c r="JF171" s="133">
        <v>4</v>
      </c>
      <c r="JG171" s="36">
        <v>1</v>
      </c>
      <c r="JH171" s="36">
        <v>1</v>
      </c>
      <c r="JI171" s="36">
        <v>2</v>
      </c>
      <c r="JJ171" s="36">
        <v>8</v>
      </c>
      <c r="JK171" s="36">
        <v>7</v>
      </c>
      <c r="JL171" s="36">
        <v>3</v>
      </c>
      <c r="JM171" s="130">
        <v>9</v>
      </c>
      <c r="JN171" s="122">
        <v>4</v>
      </c>
      <c r="JO171" s="133">
        <v>1</v>
      </c>
      <c r="JP171" s="133">
        <v>1</v>
      </c>
      <c r="JQ171" s="16">
        <f t="shared" si="172"/>
        <v>60</v>
      </c>
      <c r="JR171" s="133">
        <v>2</v>
      </c>
      <c r="JS171" s="133">
        <v>13</v>
      </c>
      <c r="JT171" s="133">
        <v>1</v>
      </c>
      <c r="JU171" s="36">
        <v>10</v>
      </c>
      <c r="JV171" s="36">
        <v>4</v>
      </c>
      <c r="JW171" s="36">
        <v>3</v>
      </c>
      <c r="JX171" s="36">
        <v>8</v>
      </c>
      <c r="JY171" s="36">
        <v>2</v>
      </c>
      <c r="JZ171" s="130">
        <v>11</v>
      </c>
      <c r="KA171" s="122">
        <v>3</v>
      </c>
      <c r="KB171" s="133">
        <v>2</v>
      </c>
      <c r="KC171" s="133">
        <v>1</v>
      </c>
      <c r="KD171" s="16">
        <f t="shared" si="173"/>
        <v>42</v>
      </c>
      <c r="KE171" s="133">
        <v>2</v>
      </c>
      <c r="KF171" s="133">
        <v>9</v>
      </c>
      <c r="KG171" s="133">
        <v>2</v>
      </c>
      <c r="KH171" s="133">
        <v>3</v>
      </c>
      <c r="KI171" s="133">
        <v>7</v>
      </c>
      <c r="KJ171" s="133">
        <v>5</v>
      </c>
      <c r="KK171" s="133">
        <v>11</v>
      </c>
      <c r="KL171" s="133">
        <v>3</v>
      </c>
      <c r="KM171" s="130"/>
      <c r="KN171" s="122"/>
      <c r="KO171" s="133"/>
      <c r="KP171" s="133"/>
    </row>
    <row r="172" spans="1:302">
      <c r="A172" s="15" t="s">
        <v>569</v>
      </c>
      <c r="B172" s="39" t="s">
        <v>570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175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170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176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177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174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178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179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180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181"/>
        <v>17536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30">
        <v>1784</v>
      </c>
      <c r="JA172" s="122">
        <v>1821</v>
      </c>
      <c r="JB172" s="133">
        <v>1324</v>
      </c>
      <c r="JC172" s="133">
        <v>1136</v>
      </c>
      <c r="JD172" s="16">
        <f t="shared" si="171"/>
        <v>12697</v>
      </c>
      <c r="JE172" s="133">
        <v>1128</v>
      </c>
      <c r="JF172" s="133">
        <v>1217</v>
      </c>
      <c r="JG172" s="36">
        <v>1449</v>
      </c>
      <c r="JH172" s="36">
        <v>1222</v>
      </c>
      <c r="JI172" s="36">
        <v>980</v>
      </c>
      <c r="JJ172" s="36">
        <v>829</v>
      </c>
      <c r="JK172" s="36">
        <v>972</v>
      </c>
      <c r="JL172" s="36">
        <v>1019</v>
      </c>
      <c r="JM172" s="130">
        <v>1163</v>
      </c>
      <c r="JN172" s="122">
        <v>1133</v>
      </c>
      <c r="JO172" s="133">
        <v>877</v>
      </c>
      <c r="JP172" s="133">
        <v>708</v>
      </c>
      <c r="JQ172" s="16">
        <f t="shared" si="172"/>
        <v>11372</v>
      </c>
      <c r="JR172" s="133">
        <v>732</v>
      </c>
      <c r="JS172" s="133">
        <v>641</v>
      </c>
      <c r="JT172" s="133">
        <v>970</v>
      </c>
      <c r="JU172" s="36">
        <v>1145</v>
      </c>
      <c r="JV172" s="36">
        <v>1089</v>
      </c>
      <c r="JW172" s="36">
        <v>983</v>
      </c>
      <c r="JX172" s="36">
        <v>905</v>
      </c>
      <c r="JY172" s="36">
        <v>926</v>
      </c>
      <c r="JZ172" s="130">
        <v>1047</v>
      </c>
      <c r="KA172" s="122">
        <v>1301</v>
      </c>
      <c r="KB172" s="133">
        <v>921</v>
      </c>
      <c r="KC172" s="133">
        <v>712</v>
      </c>
      <c r="KD172" s="16">
        <f t="shared" si="173"/>
        <v>8493</v>
      </c>
      <c r="KE172" s="133">
        <v>872</v>
      </c>
      <c r="KF172" s="133">
        <v>771</v>
      </c>
      <c r="KG172" s="133">
        <v>1044</v>
      </c>
      <c r="KH172" s="133">
        <v>1323</v>
      </c>
      <c r="KI172" s="133">
        <v>1122</v>
      </c>
      <c r="KJ172" s="133">
        <v>984</v>
      </c>
      <c r="KK172" s="133">
        <v>945</v>
      </c>
      <c r="KL172" s="133">
        <v>1432</v>
      </c>
      <c r="KM172" s="130"/>
      <c r="KN172" s="122"/>
      <c r="KO172" s="133"/>
      <c r="KP172" s="133"/>
    </row>
    <row r="173" spans="1:302">
      <c r="A173" s="15" t="s">
        <v>571</v>
      </c>
      <c r="B173" s="39" t="s">
        <v>572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175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170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176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177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174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178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179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180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181"/>
        <v>10510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30">
        <v>898</v>
      </c>
      <c r="JA173" s="122">
        <v>1094</v>
      </c>
      <c r="JB173" s="133">
        <v>843</v>
      </c>
      <c r="JC173" s="133">
        <v>788</v>
      </c>
      <c r="JD173" s="16">
        <f t="shared" si="171"/>
        <v>10922</v>
      </c>
      <c r="JE173" s="133">
        <v>971</v>
      </c>
      <c r="JF173" s="133">
        <v>890</v>
      </c>
      <c r="JG173" s="36">
        <v>995</v>
      </c>
      <c r="JH173" s="36">
        <v>830</v>
      </c>
      <c r="JI173" s="36">
        <v>979</v>
      </c>
      <c r="JJ173" s="36">
        <v>934</v>
      </c>
      <c r="JK173" s="36">
        <v>874</v>
      </c>
      <c r="JL173" s="36">
        <v>860</v>
      </c>
      <c r="JM173" s="130">
        <v>1004</v>
      </c>
      <c r="JN173" s="122">
        <v>941</v>
      </c>
      <c r="JO173" s="133">
        <v>811</v>
      </c>
      <c r="JP173" s="133">
        <v>833</v>
      </c>
      <c r="JQ173" s="16">
        <f t="shared" si="172"/>
        <v>10759</v>
      </c>
      <c r="JR173" s="133">
        <v>918</v>
      </c>
      <c r="JS173" s="133">
        <v>1456</v>
      </c>
      <c r="JT173" s="133">
        <v>829</v>
      </c>
      <c r="JU173" s="36">
        <v>858</v>
      </c>
      <c r="JV173" s="36">
        <v>824</v>
      </c>
      <c r="JW173" s="36">
        <v>857</v>
      </c>
      <c r="JX173" s="36">
        <v>882</v>
      </c>
      <c r="JY173" s="36">
        <v>986</v>
      </c>
      <c r="JZ173" s="130">
        <v>802</v>
      </c>
      <c r="KA173" s="122">
        <v>792</v>
      </c>
      <c r="KB173" s="133">
        <v>806</v>
      </c>
      <c r="KC173" s="133">
        <v>749</v>
      </c>
      <c r="KD173" s="16">
        <f t="shared" si="173"/>
        <v>7538</v>
      </c>
      <c r="KE173" s="133">
        <v>1074</v>
      </c>
      <c r="KF173" s="133">
        <v>818</v>
      </c>
      <c r="KG173" s="133">
        <v>834</v>
      </c>
      <c r="KH173" s="133">
        <v>878</v>
      </c>
      <c r="KI173" s="133">
        <v>996</v>
      </c>
      <c r="KJ173" s="133">
        <v>838</v>
      </c>
      <c r="KK173" s="133">
        <v>1043</v>
      </c>
      <c r="KL173" s="133">
        <v>1057</v>
      </c>
      <c r="KM173" s="130"/>
      <c r="KN173" s="122"/>
      <c r="KO173" s="133"/>
      <c r="KP173" s="133"/>
    </row>
    <row r="174" spans="1:302">
      <c r="A174" s="15" t="s">
        <v>573</v>
      </c>
      <c r="B174" s="39" t="s">
        <v>574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175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170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176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177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174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178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179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180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181"/>
        <v>2668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30">
        <v>277</v>
      </c>
      <c r="JA174" s="122">
        <v>285</v>
      </c>
      <c r="JB174" s="133">
        <v>213</v>
      </c>
      <c r="JC174" s="133">
        <v>141</v>
      </c>
      <c r="JD174" s="16">
        <f t="shared" si="171"/>
        <v>3057</v>
      </c>
      <c r="JE174" s="133">
        <v>213</v>
      </c>
      <c r="JF174" s="133">
        <v>191</v>
      </c>
      <c r="JG174" s="36">
        <v>221</v>
      </c>
      <c r="JH174" s="36">
        <v>227</v>
      </c>
      <c r="JI174" s="36">
        <v>285</v>
      </c>
      <c r="JJ174" s="36">
        <v>342</v>
      </c>
      <c r="JK174" s="36">
        <v>266</v>
      </c>
      <c r="JL174" s="36">
        <v>304</v>
      </c>
      <c r="JM174" s="130">
        <v>345</v>
      </c>
      <c r="JN174" s="122">
        <v>255</v>
      </c>
      <c r="JO174" s="133">
        <v>233</v>
      </c>
      <c r="JP174" s="133">
        <v>175</v>
      </c>
      <c r="JQ174" s="16">
        <f t="shared" si="172"/>
        <v>3463</v>
      </c>
      <c r="JR174" s="133">
        <v>199</v>
      </c>
      <c r="JS174" s="133">
        <v>570</v>
      </c>
      <c r="JT174" s="133">
        <v>303</v>
      </c>
      <c r="JU174" s="36">
        <v>288</v>
      </c>
      <c r="JV174" s="36">
        <v>194</v>
      </c>
      <c r="JW174" s="36">
        <v>175</v>
      </c>
      <c r="JX174" s="36">
        <v>259</v>
      </c>
      <c r="JY174" s="36">
        <v>286</v>
      </c>
      <c r="JZ174" s="130">
        <v>299</v>
      </c>
      <c r="KA174" s="122">
        <v>284</v>
      </c>
      <c r="KB174" s="133">
        <v>339</v>
      </c>
      <c r="KC174" s="133">
        <v>267</v>
      </c>
      <c r="KD174" s="16">
        <f t="shared" si="173"/>
        <v>2222</v>
      </c>
      <c r="KE174" s="133">
        <v>278</v>
      </c>
      <c r="KF174" s="133">
        <v>184</v>
      </c>
      <c r="KG174" s="133">
        <v>239</v>
      </c>
      <c r="KH174" s="133">
        <v>358</v>
      </c>
      <c r="KI174" s="133">
        <v>330</v>
      </c>
      <c r="KJ174" s="133">
        <v>266</v>
      </c>
      <c r="KK174" s="133">
        <v>276</v>
      </c>
      <c r="KL174" s="133">
        <v>291</v>
      </c>
      <c r="KM174" s="130"/>
      <c r="KN174" s="122"/>
      <c r="KO174" s="133"/>
      <c r="KP174" s="133"/>
    </row>
    <row r="175" spans="1:302">
      <c r="A175" s="15" t="s">
        <v>575</v>
      </c>
      <c r="B175" s="39" t="s">
        <v>576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175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170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176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177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174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178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179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180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181"/>
        <v>10129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30">
        <v>977</v>
      </c>
      <c r="JA175" s="122">
        <v>946</v>
      </c>
      <c r="JB175" s="133">
        <v>788</v>
      </c>
      <c r="JC175" s="133">
        <v>707</v>
      </c>
      <c r="JD175" s="16">
        <f t="shared" si="171"/>
        <v>7197</v>
      </c>
      <c r="JE175" s="133">
        <v>717</v>
      </c>
      <c r="JF175" s="133">
        <v>632</v>
      </c>
      <c r="JG175" s="36">
        <v>649</v>
      </c>
      <c r="JH175" s="36">
        <v>755</v>
      </c>
      <c r="JI175" s="36">
        <v>608</v>
      </c>
      <c r="JJ175" s="36">
        <v>448</v>
      </c>
      <c r="JK175" s="36">
        <v>599</v>
      </c>
      <c r="JL175" s="36">
        <v>651</v>
      </c>
      <c r="JM175" s="130">
        <v>630</v>
      </c>
      <c r="JN175" s="122">
        <v>613</v>
      </c>
      <c r="JO175" s="133">
        <v>485</v>
      </c>
      <c r="JP175" s="133">
        <v>410</v>
      </c>
      <c r="JQ175" s="16">
        <f t="shared" si="172"/>
        <v>6079</v>
      </c>
      <c r="JR175" s="133">
        <v>366</v>
      </c>
      <c r="JS175" s="133">
        <v>374</v>
      </c>
      <c r="JT175" s="133">
        <v>494</v>
      </c>
      <c r="JU175" s="36">
        <v>587</v>
      </c>
      <c r="JV175" s="36">
        <v>633</v>
      </c>
      <c r="JW175" s="36">
        <v>520</v>
      </c>
      <c r="JX175" s="36">
        <v>512</v>
      </c>
      <c r="JY175" s="36">
        <v>600</v>
      </c>
      <c r="JZ175" s="130">
        <v>585</v>
      </c>
      <c r="KA175" s="122">
        <v>584</v>
      </c>
      <c r="KB175" s="133">
        <v>466</v>
      </c>
      <c r="KC175" s="133">
        <v>358</v>
      </c>
      <c r="KD175" s="16">
        <f t="shared" si="173"/>
        <v>4335</v>
      </c>
      <c r="KE175" s="133">
        <v>431</v>
      </c>
      <c r="KF175" s="133">
        <v>326</v>
      </c>
      <c r="KG175" s="133">
        <v>455</v>
      </c>
      <c r="KH175" s="133">
        <v>742</v>
      </c>
      <c r="KI175" s="133">
        <v>639</v>
      </c>
      <c r="KJ175" s="133">
        <v>448</v>
      </c>
      <c r="KK175" s="133">
        <v>543</v>
      </c>
      <c r="KL175" s="133">
        <v>751</v>
      </c>
      <c r="KM175" s="130"/>
      <c r="KN175" s="122"/>
      <c r="KO175" s="133"/>
      <c r="KP175" s="133"/>
    </row>
    <row r="176" spans="1:302">
      <c r="A176" s="15" t="s">
        <v>577</v>
      </c>
      <c r="B176" s="39" t="s">
        <v>578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175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170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176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177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174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178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179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180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181"/>
        <v>16633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30">
        <v>1554</v>
      </c>
      <c r="JA176" s="122">
        <v>2199</v>
      </c>
      <c r="JB176" s="133">
        <v>1832</v>
      </c>
      <c r="JC176" s="133">
        <v>1210</v>
      </c>
      <c r="JD176" s="16">
        <f t="shared" si="171"/>
        <v>20662</v>
      </c>
      <c r="JE176" s="133">
        <v>1147</v>
      </c>
      <c r="JF176" s="133">
        <v>1458</v>
      </c>
      <c r="JG176" s="36">
        <v>1865</v>
      </c>
      <c r="JH176" s="36">
        <v>2040</v>
      </c>
      <c r="JI176" s="36">
        <v>1645</v>
      </c>
      <c r="JJ176" s="36">
        <v>1598</v>
      </c>
      <c r="JK176" s="36">
        <v>1892</v>
      </c>
      <c r="JL176" s="36">
        <v>2026</v>
      </c>
      <c r="JM176" s="130">
        <v>1917</v>
      </c>
      <c r="JN176" s="122">
        <v>1837</v>
      </c>
      <c r="JO176" s="133">
        <v>1820</v>
      </c>
      <c r="JP176" s="133">
        <v>1417</v>
      </c>
      <c r="JQ176" s="16">
        <f t="shared" si="172"/>
        <v>21971</v>
      </c>
      <c r="JR176" s="133">
        <v>1504</v>
      </c>
      <c r="JS176" s="133">
        <v>1683</v>
      </c>
      <c r="JT176" s="133">
        <v>1749</v>
      </c>
      <c r="JU176" s="36">
        <v>2102</v>
      </c>
      <c r="JV176" s="36">
        <v>1870</v>
      </c>
      <c r="JW176" s="36">
        <v>1699</v>
      </c>
      <c r="JX176" s="36">
        <v>1894</v>
      </c>
      <c r="JY176" s="36">
        <v>1958</v>
      </c>
      <c r="JZ176" s="130">
        <v>2168</v>
      </c>
      <c r="KA176" s="122">
        <v>2139</v>
      </c>
      <c r="KB176" s="133">
        <v>1913</v>
      </c>
      <c r="KC176" s="133">
        <v>1292</v>
      </c>
      <c r="KD176" s="16">
        <f t="shared" si="173"/>
        <v>15591</v>
      </c>
      <c r="KE176" s="133">
        <v>1324</v>
      </c>
      <c r="KF176" s="133">
        <v>1266</v>
      </c>
      <c r="KG176" s="133">
        <v>1960</v>
      </c>
      <c r="KH176" s="133">
        <v>2301</v>
      </c>
      <c r="KI176" s="133">
        <v>2259</v>
      </c>
      <c r="KJ176" s="133">
        <v>2201</v>
      </c>
      <c r="KK176" s="133">
        <v>1954</v>
      </c>
      <c r="KL176" s="133">
        <v>2326</v>
      </c>
      <c r="KM176" s="130"/>
      <c r="KN176" s="122"/>
      <c r="KO176" s="133"/>
      <c r="KP176" s="133"/>
    </row>
    <row r="177" spans="1:302">
      <c r="A177" s="15" t="s">
        <v>579</v>
      </c>
      <c r="B177" s="39" t="s">
        <v>580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175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170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176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177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174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178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179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180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181"/>
        <v>4630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30">
        <v>468</v>
      </c>
      <c r="JA177" s="122">
        <v>603</v>
      </c>
      <c r="JB177" s="133">
        <v>398</v>
      </c>
      <c r="JC177" s="133">
        <v>232</v>
      </c>
      <c r="JD177" s="16">
        <f t="shared" si="171"/>
        <v>4260</v>
      </c>
      <c r="JE177" s="133">
        <v>281</v>
      </c>
      <c r="JF177" s="133">
        <v>257</v>
      </c>
      <c r="JG177" s="36">
        <v>361</v>
      </c>
      <c r="JH177" s="36">
        <v>364</v>
      </c>
      <c r="JI177" s="36">
        <v>494</v>
      </c>
      <c r="JJ177" s="36">
        <v>356</v>
      </c>
      <c r="JK177" s="36">
        <v>386</v>
      </c>
      <c r="JL177" s="36">
        <v>394</v>
      </c>
      <c r="JM177" s="130">
        <v>431</v>
      </c>
      <c r="JN177" s="122">
        <v>419</v>
      </c>
      <c r="JO177" s="133">
        <v>327</v>
      </c>
      <c r="JP177" s="133">
        <v>190</v>
      </c>
      <c r="JQ177" s="16">
        <f t="shared" si="172"/>
        <v>4754</v>
      </c>
      <c r="JR177" s="133">
        <v>223</v>
      </c>
      <c r="JS177" s="133">
        <v>304</v>
      </c>
      <c r="JT177" s="133">
        <v>389</v>
      </c>
      <c r="JU177" s="36">
        <v>455</v>
      </c>
      <c r="JV177" s="36">
        <v>442</v>
      </c>
      <c r="JW177" s="36">
        <v>396</v>
      </c>
      <c r="JX177" s="36">
        <v>544</v>
      </c>
      <c r="JY177" s="36">
        <v>427</v>
      </c>
      <c r="JZ177" s="130">
        <v>446</v>
      </c>
      <c r="KA177" s="122">
        <v>565</v>
      </c>
      <c r="KB177" s="133">
        <v>341</v>
      </c>
      <c r="KC177" s="133">
        <v>222</v>
      </c>
      <c r="KD177" s="16">
        <f t="shared" si="173"/>
        <v>3780</v>
      </c>
      <c r="KE177" s="133">
        <v>273</v>
      </c>
      <c r="KF177" s="133">
        <v>277</v>
      </c>
      <c r="KG177" s="133">
        <v>373</v>
      </c>
      <c r="KH177" s="133">
        <v>512</v>
      </c>
      <c r="KI177" s="133">
        <v>480</v>
      </c>
      <c r="KJ177" s="133">
        <v>503</v>
      </c>
      <c r="KK177" s="133">
        <v>679</v>
      </c>
      <c r="KL177" s="133">
        <v>683</v>
      </c>
      <c r="KM177" s="130"/>
      <c r="KN177" s="122"/>
      <c r="KO177" s="133"/>
      <c r="KP177" s="133"/>
    </row>
    <row r="178" spans="1:302">
      <c r="A178" s="15" t="s">
        <v>581</v>
      </c>
      <c r="B178" s="39" t="s">
        <v>582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175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170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176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177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174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178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179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180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181"/>
        <v>385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30">
        <v>60</v>
      </c>
      <c r="JA178" s="122">
        <v>44</v>
      </c>
      <c r="JB178" s="133">
        <v>22</v>
      </c>
      <c r="JC178" s="133">
        <v>21</v>
      </c>
      <c r="JD178" s="16">
        <f t="shared" si="171"/>
        <v>447</v>
      </c>
      <c r="JE178" s="133">
        <v>20</v>
      </c>
      <c r="JF178" s="133">
        <v>35</v>
      </c>
      <c r="JG178" s="36">
        <v>50</v>
      </c>
      <c r="JH178" s="36">
        <v>48</v>
      </c>
      <c r="JI178" s="36">
        <v>35</v>
      </c>
      <c r="JJ178" s="36">
        <v>44</v>
      </c>
      <c r="JK178" s="36">
        <v>40</v>
      </c>
      <c r="JL178" s="36">
        <v>48</v>
      </c>
      <c r="JM178" s="130">
        <v>61</v>
      </c>
      <c r="JN178" s="122">
        <v>26</v>
      </c>
      <c r="JO178" s="133">
        <v>23</v>
      </c>
      <c r="JP178" s="133">
        <v>17</v>
      </c>
      <c r="JQ178" s="16">
        <f t="shared" si="172"/>
        <v>469</v>
      </c>
      <c r="JR178" s="133">
        <v>24</v>
      </c>
      <c r="JS178" s="133">
        <v>24</v>
      </c>
      <c r="JT178" s="133">
        <v>58</v>
      </c>
      <c r="JU178" s="36">
        <v>46</v>
      </c>
      <c r="JV178" s="36">
        <v>29</v>
      </c>
      <c r="JW178" s="36">
        <v>34</v>
      </c>
      <c r="JX178" s="36">
        <v>77</v>
      </c>
      <c r="JY178" s="36">
        <v>58</v>
      </c>
      <c r="JZ178" s="130">
        <v>40</v>
      </c>
      <c r="KA178" s="122">
        <v>31</v>
      </c>
      <c r="KB178" s="133">
        <v>25</v>
      </c>
      <c r="KC178" s="133">
        <v>23</v>
      </c>
      <c r="KD178" s="16">
        <f t="shared" si="173"/>
        <v>259</v>
      </c>
      <c r="KE178" s="133">
        <v>21</v>
      </c>
      <c r="KF178" s="133">
        <v>31</v>
      </c>
      <c r="KG178" s="133">
        <v>31</v>
      </c>
      <c r="KH178" s="133">
        <v>26</v>
      </c>
      <c r="KI178" s="133">
        <v>31</v>
      </c>
      <c r="KJ178" s="133">
        <v>38</v>
      </c>
      <c r="KK178" s="133">
        <v>27</v>
      </c>
      <c r="KL178" s="133">
        <v>54</v>
      </c>
      <c r="KM178" s="130"/>
      <c r="KN178" s="122"/>
      <c r="KO178" s="133"/>
      <c r="KP178" s="133"/>
    </row>
    <row r="179" spans="1:302">
      <c r="A179" s="15" t="s">
        <v>583</v>
      </c>
      <c r="B179" s="39" t="s">
        <v>584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175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170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176"/>
        <v>150730</v>
      </c>
      <c r="FR179" s="25">
        <f t="shared" ref="FR179:GC179" si="183">SUM(FR180:FR181)</f>
        <v>10873</v>
      </c>
      <c r="FS179" s="25">
        <f t="shared" si="183"/>
        <v>8674</v>
      </c>
      <c r="FT179" s="33">
        <f t="shared" si="183"/>
        <v>10597</v>
      </c>
      <c r="FU179" s="25">
        <f t="shared" si="183"/>
        <v>11011</v>
      </c>
      <c r="FV179" s="25">
        <f t="shared" si="183"/>
        <v>14063</v>
      </c>
      <c r="FW179" s="33">
        <f t="shared" si="183"/>
        <v>15969</v>
      </c>
      <c r="FX179" s="25">
        <f t="shared" si="183"/>
        <v>14917</v>
      </c>
      <c r="FY179" s="25">
        <f t="shared" si="183"/>
        <v>13073</v>
      </c>
      <c r="FZ179" s="25">
        <f t="shared" si="183"/>
        <v>10723</v>
      </c>
      <c r="GA179" s="33">
        <f t="shared" si="183"/>
        <v>16069</v>
      </c>
      <c r="GB179" s="25">
        <f t="shared" si="183"/>
        <v>12790</v>
      </c>
      <c r="GC179" s="25">
        <f t="shared" si="183"/>
        <v>11971</v>
      </c>
      <c r="GD179" s="16">
        <f t="shared" si="177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174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178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179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180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181"/>
        <v>233973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130">
        <v>19389</v>
      </c>
      <c r="JA179" s="122">
        <v>23296</v>
      </c>
      <c r="JB179" s="133">
        <v>19992</v>
      </c>
      <c r="JC179" s="133">
        <v>19732</v>
      </c>
      <c r="JD179" s="16">
        <f t="shared" si="171"/>
        <v>270427</v>
      </c>
      <c r="JE179" s="133">
        <v>19415</v>
      </c>
      <c r="JF179" s="133">
        <v>17787</v>
      </c>
      <c r="JG179" s="36">
        <v>22951</v>
      </c>
      <c r="JH179" s="36">
        <v>26719</v>
      </c>
      <c r="JI179" s="36">
        <v>22733</v>
      </c>
      <c r="JJ179" s="36">
        <v>23470</v>
      </c>
      <c r="JK179" s="36">
        <v>22896</v>
      </c>
      <c r="JL179" s="36">
        <v>21317</v>
      </c>
      <c r="JM179" s="130">
        <v>23056</v>
      </c>
      <c r="JN179" s="122">
        <v>25404</v>
      </c>
      <c r="JO179" s="133">
        <v>23073</v>
      </c>
      <c r="JP179" s="133">
        <v>21606</v>
      </c>
      <c r="JQ179" s="16">
        <f t="shared" si="172"/>
        <v>302542</v>
      </c>
      <c r="JR179" s="133">
        <v>21934</v>
      </c>
      <c r="JS179" s="133">
        <v>20889</v>
      </c>
      <c r="JT179" s="133">
        <v>25733</v>
      </c>
      <c r="JU179" s="36">
        <v>31313</v>
      </c>
      <c r="JV179" s="36">
        <v>26687</v>
      </c>
      <c r="JW179" s="36">
        <v>26796</v>
      </c>
      <c r="JX179" s="36">
        <v>28260</v>
      </c>
      <c r="JY179" s="36">
        <v>23001</v>
      </c>
      <c r="JZ179" s="130">
        <v>23388</v>
      </c>
      <c r="KA179" s="122">
        <v>28153</v>
      </c>
      <c r="KB179" s="133">
        <v>23380</v>
      </c>
      <c r="KC179" s="133">
        <v>23008</v>
      </c>
      <c r="KD179" s="16">
        <f t="shared" si="173"/>
        <v>226134</v>
      </c>
      <c r="KE179" s="133">
        <v>25194</v>
      </c>
      <c r="KF179" s="133">
        <v>20001</v>
      </c>
      <c r="KG179" s="133">
        <v>27992</v>
      </c>
      <c r="KH179" s="133">
        <v>34205</v>
      </c>
      <c r="KI179" s="133">
        <v>32955</v>
      </c>
      <c r="KJ179" s="133">
        <v>28666</v>
      </c>
      <c r="KK179" s="133">
        <v>28421</v>
      </c>
      <c r="KL179" s="133">
        <v>28700</v>
      </c>
      <c r="KM179" s="130"/>
      <c r="KN179" s="122"/>
      <c r="KO179" s="133"/>
      <c r="KP179" s="133"/>
    </row>
    <row r="180" spans="1:302">
      <c r="A180" s="15" t="s">
        <v>585</v>
      </c>
      <c r="B180" s="39" t="s">
        <v>586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175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170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176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177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174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178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179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180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181"/>
        <v>233696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30">
        <v>19367</v>
      </c>
      <c r="JA180" s="122">
        <v>23263</v>
      </c>
      <c r="JB180" s="133">
        <v>19961</v>
      </c>
      <c r="JC180" s="133">
        <v>19710</v>
      </c>
      <c r="JD180" s="42">
        <f t="shared" si="171"/>
        <v>260378</v>
      </c>
      <c r="JE180" s="133">
        <v>19386</v>
      </c>
      <c r="JF180" s="133">
        <v>17753</v>
      </c>
      <c r="JG180" s="36">
        <v>22860</v>
      </c>
      <c r="JH180" s="36">
        <v>26592</v>
      </c>
      <c r="JI180" s="36">
        <v>22651</v>
      </c>
      <c r="JJ180" s="36">
        <v>23410</v>
      </c>
      <c r="JK180" s="36">
        <v>22267</v>
      </c>
      <c r="JL180" s="36">
        <v>19684</v>
      </c>
      <c r="JM180" s="130">
        <v>20964</v>
      </c>
      <c r="JN180" s="122">
        <v>23114</v>
      </c>
      <c r="JO180" s="133">
        <v>21458</v>
      </c>
      <c r="JP180" s="133">
        <v>20239</v>
      </c>
      <c r="JQ180" s="42">
        <f t="shared" si="172"/>
        <v>281283</v>
      </c>
      <c r="JR180" s="133">
        <v>20158</v>
      </c>
      <c r="JS180" s="133">
        <v>19277</v>
      </c>
      <c r="JT180" s="133">
        <v>23838</v>
      </c>
      <c r="JU180" s="36">
        <v>29630</v>
      </c>
      <c r="JV180" s="36">
        <v>25202</v>
      </c>
      <c r="JW180" s="36">
        <v>25256</v>
      </c>
      <c r="JX180" s="36">
        <v>26707</v>
      </c>
      <c r="JY180" s="36">
        <v>21177</v>
      </c>
      <c r="JZ180" s="130">
        <v>20796</v>
      </c>
      <c r="KA180" s="122">
        <v>25970</v>
      </c>
      <c r="KB180" s="133">
        <v>21718</v>
      </c>
      <c r="KC180" s="133">
        <v>21554</v>
      </c>
      <c r="KD180" s="42">
        <f t="shared" si="173"/>
        <v>211030</v>
      </c>
      <c r="KE180" s="133">
        <v>23281</v>
      </c>
      <c r="KF180" s="133">
        <v>17881</v>
      </c>
      <c r="KG180" s="133">
        <v>25977</v>
      </c>
      <c r="KH180" s="133">
        <v>32333</v>
      </c>
      <c r="KI180" s="133">
        <v>31288</v>
      </c>
      <c r="KJ180" s="133">
        <v>27017</v>
      </c>
      <c r="KK180" s="133">
        <v>26789</v>
      </c>
      <c r="KL180" s="133">
        <v>26464</v>
      </c>
      <c r="KM180" s="130"/>
      <c r="KN180" s="122"/>
      <c r="KO180" s="133"/>
      <c r="KP180" s="133"/>
    </row>
    <row r="181" spans="1:302">
      <c r="A181" s="15" t="s">
        <v>587</v>
      </c>
      <c r="B181" s="39" t="s">
        <v>588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175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170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176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177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174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178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179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180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181"/>
        <v>277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30">
        <v>22</v>
      </c>
      <c r="JA181" s="122">
        <v>33</v>
      </c>
      <c r="JB181" s="133">
        <v>31</v>
      </c>
      <c r="JC181" s="133">
        <v>22</v>
      </c>
      <c r="JD181" s="42">
        <f t="shared" si="171"/>
        <v>10049</v>
      </c>
      <c r="JE181" s="133">
        <v>29</v>
      </c>
      <c r="JF181" s="133">
        <v>34</v>
      </c>
      <c r="JG181" s="36">
        <v>91</v>
      </c>
      <c r="JH181" s="36">
        <v>127</v>
      </c>
      <c r="JI181" s="36">
        <v>82</v>
      </c>
      <c r="JJ181" s="36">
        <v>60</v>
      </c>
      <c r="JK181" s="36">
        <v>629</v>
      </c>
      <c r="JL181" s="36">
        <v>1633</v>
      </c>
      <c r="JM181" s="130">
        <v>2092</v>
      </c>
      <c r="JN181" s="122">
        <v>2290</v>
      </c>
      <c r="JO181" s="133">
        <v>1615</v>
      </c>
      <c r="JP181" s="133">
        <v>1367</v>
      </c>
      <c r="JQ181" s="42">
        <f t="shared" si="172"/>
        <v>21259</v>
      </c>
      <c r="JR181" s="133">
        <v>1776</v>
      </c>
      <c r="JS181" s="133">
        <v>1612</v>
      </c>
      <c r="JT181" s="133">
        <v>1895</v>
      </c>
      <c r="JU181" s="36">
        <v>1683</v>
      </c>
      <c r="JV181" s="36">
        <v>1485</v>
      </c>
      <c r="JW181" s="36">
        <v>1540</v>
      </c>
      <c r="JX181" s="36">
        <v>1553</v>
      </c>
      <c r="JY181" s="36">
        <v>1824</v>
      </c>
      <c r="JZ181" s="130">
        <v>2592</v>
      </c>
      <c r="KA181" s="122">
        <v>2183</v>
      </c>
      <c r="KB181" s="133">
        <v>1662</v>
      </c>
      <c r="KC181" s="133">
        <v>1454</v>
      </c>
      <c r="KD181" s="42">
        <f t="shared" si="173"/>
        <v>15104</v>
      </c>
      <c r="KE181" s="133">
        <v>1913</v>
      </c>
      <c r="KF181" s="133">
        <v>2120</v>
      </c>
      <c r="KG181" s="133">
        <v>2015</v>
      </c>
      <c r="KH181" s="133">
        <v>1872</v>
      </c>
      <c r="KI181" s="133">
        <v>1667</v>
      </c>
      <c r="KJ181" s="133">
        <v>1649</v>
      </c>
      <c r="KK181" s="133">
        <v>1632</v>
      </c>
      <c r="KL181" s="133">
        <v>2236</v>
      </c>
      <c r="KM181" s="130"/>
      <c r="KN181" s="122"/>
      <c r="KO181" s="133"/>
      <c r="KP181" s="133"/>
    </row>
    <row r="182" spans="1:302">
      <c r="A182" s="15" t="s">
        <v>589</v>
      </c>
      <c r="B182" s="39" t="s">
        <v>590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175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170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176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177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174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178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179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180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181"/>
        <v>30824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30">
        <v>2898</v>
      </c>
      <c r="JA182" s="122">
        <v>2957</v>
      </c>
      <c r="JB182" s="133">
        <v>2517</v>
      </c>
      <c r="JC182" s="133">
        <v>2353</v>
      </c>
      <c r="JD182" s="16">
        <f t="shared" si="171"/>
        <v>27417</v>
      </c>
      <c r="JE182" s="133">
        <v>2489</v>
      </c>
      <c r="JF182" s="133">
        <v>2574</v>
      </c>
      <c r="JG182" s="36">
        <v>2842</v>
      </c>
      <c r="JH182" s="36">
        <v>2537</v>
      </c>
      <c r="JI182" s="36">
        <v>2110</v>
      </c>
      <c r="JJ182" s="36">
        <v>2229</v>
      </c>
      <c r="JK182" s="36">
        <v>2243</v>
      </c>
      <c r="JL182" s="36">
        <v>1929</v>
      </c>
      <c r="JM182" s="130">
        <v>2006</v>
      </c>
      <c r="JN182" s="122">
        <v>2283</v>
      </c>
      <c r="JO182" s="133">
        <v>1983</v>
      </c>
      <c r="JP182" s="133">
        <v>2192</v>
      </c>
      <c r="JQ182" s="16">
        <f t="shared" si="172"/>
        <v>25608</v>
      </c>
      <c r="JR182" s="133">
        <v>1629</v>
      </c>
      <c r="JS182" s="133">
        <v>1984</v>
      </c>
      <c r="JT182" s="133">
        <v>2261</v>
      </c>
      <c r="JU182" s="36">
        <v>2261</v>
      </c>
      <c r="JV182" s="36">
        <v>2252</v>
      </c>
      <c r="JW182" s="36">
        <v>1928</v>
      </c>
      <c r="JX182" s="36">
        <v>2115</v>
      </c>
      <c r="JY182" s="36">
        <v>2189</v>
      </c>
      <c r="JZ182" s="130">
        <v>2123</v>
      </c>
      <c r="KA182" s="122">
        <v>2645</v>
      </c>
      <c r="KB182" s="133">
        <v>2374</v>
      </c>
      <c r="KC182" s="133">
        <v>1847</v>
      </c>
      <c r="KD182" s="16">
        <f t="shared" si="173"/>
        <v>18756</v>
      </c>
      <c r="KE182" s="133">
        <v>2262</v>
      </c>
      <c r="KF182" s="133">
        <v>2080</v>
      </c>
      <c r="KG182" s="133">
        <v>2368</v>
      </c>
      <c r="KH182" s="133">
        <v>2574</v>
      </c>
      <c r="KI182" s="133">
        <v>2397</v>
      </c>
      <c r="KJ182" s="133">
        <v>1941</v>
      </c>
      <c r="KK182" s="133">
        <v>2230</v>
      </c>
      <c r="KL182" s="133">
        <v>2904</v>
      </c>
      <c r="KM182" s="130"/>
      <c r="KN182" s="122"/>
      <c r="KO182" s="133"/>
      <c r="KP182" s="133"/>
    </row>
    <row r="183" spans="1:302">
      <c r="A183" s="15" t="s">
        <v>591</v>
      </c>
      <c r="B183" s="39" t="s">
        <v>592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175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170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176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177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174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178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179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180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181"/>
        <v>1540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30">
        <v>160</v>
      </c>
      <c r="JA183" s="122">
        <v>152</v>
      </c>
      <c r="JB183" s="133">
        <v>127</v>
      </c>
      <c r="JC183" s="133">
        <v>132</v>
      </c>
      <c r="JD183" s="16">
        <f t="shared" si="171"/>
        <v>1724</v>
      </c>
      <c r="JE183" s="133">
        <v>127</v>
      </c>
      <c r="JF183" s="133">
        <v>177</v>
      </c>
      <c r="JG183" s="36">
        <v>167</v>
      </c>
      <c r="JH183" s="36">
        <v>127</v>
      </c>
      <c r="JI183" s="36">
        <v>156</v>
      </c>
      <c r="JJ183" s="36">
        <v>129</v>
      </c>
      <c r="JK183" s="36">
        <v>119</v>
      </c>
      <c r="JL183" s="36">
        <v>177</v>
      </c>
      <c r="JM183" s="130">
        <v>163</v>
      </c>
      <c r="JN183" s="122">
        <v>142</v>
      </c>
      <c r="JO183" s="133">
        <v>140</v>
      </c>
      <c r="JP183" s="133">
        <v>100</v>
      </c>
      <c r="JQ183" s="16">
        <f t="shared" si="172"/>
        <v>1872</v>
      </c>
      <c r="JR183" s="133">
        <v>103</v>
      </c>
      <c r="JS183" s="133">
        <v>248</v>
      </c>
      <c r="JT183" s="133">
        <v>150</v>
      </c>
      <c r="JU183" s="36">
        <v>166</v>
      </c>
      <c r="JV183" s="36">
        <v>149</v>
      </c>
      <c r="JW183" s="36">
        <v>129</v>
      </c>
      <c r="JX183" s="36">
        <v>154</v>
      </c>
      <c r="JY183" s="36">
        <v>169</v>
      </c>
      <c r="JZ183" s="130">
        <v>159</v>
      </c>
      <c r="KA183" s="122">
        <v>188</v>
      </c>
      <c r="KB183" s="133">
        <v>150</v>
      </c>
      <c r="KC183" s="133">
        <v>107</v>
      </c>
      <c r="KD183" s="16">
        <f t="shared" si="173"/>
        <v>1349</v>
      </c>
      <c r="KE183" s="133">
        <v>113</v>
      </c>
      <c r="KF183" s="133">
        <v>106</v>
      </c>
      <c r="KG183" s="133">
        <v>142</v>
      </c>
      <c r="KH183" s="133">
        <v>199</v>
      </c>
      <c r="KI183" s="133">
        <v>177</v>
      </c>
      <c r="KJ183" s="133">
        <v>189</v>
      </c>
      <c r="KK183" s="133">
        <v>204</v>
      </c>
      <c r="KL183" s="133">
        <v>219</v>
      </c>
      <c r="KM183" s="130"/>
      <c r="KN183" s="122"/>
      <c r="KO183" s="133"/>
      <c r="KP183" s="133"/>
    </row>
    <row r="184" spans="1:302">
      <c r="A184" s="15" t="s">
        <v>593</v>
      </c>
      <c r="B184" s="39" t="s">
        <v>594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175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170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176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177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174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178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179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180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181"/>
        <v>627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30">
        <v>65</v>
      </c>
      <c r="JA184" s="122">
        <v>88</v>
      </c>
      <c r="JB184" s="133">
        <v>96</v>
      </c>
      <c r="JC184" s="133">
        <v>46</v>
      </c>
      <c r="JD184" s="16">
        <f t="shared" si="171"/>
        <v>389</v>
      </c>
      <c r="JE184" s="133">
        <v>44</v>
      </c>
      <c r="JF184" s="133">
        <v>49</v>
      </c>
      <c r="JG184" s="36">
        <v>27</v>
      </c>
      <c r="JH184" s="36">
        <v>20</v>
      </c>
      <c r="JI184" s="36">
        <v>27</v>
      </c>
      <c r="JJ184" s="36">
        <v>20</v>
      </c>
      <c r="JK184" s="36">
        <v>23</v>
      </c>
      <c r="JL184" s="36">
        <v>39</v>
      </c>
      <c r="JM184" s="130">
        <v>33</v>
      </c>
      <c r="JN184" s="122">
        <v>58</v>
      </c>
      <c r="JO184" s="133">
        <v>19</v>
      </c>
      <c r="JP184" s="133">
        <v>30</v>
      </c>
      <c r="JQ184" s="16">
        <f t="shared" si="172"/>
        <v>342</v>
      </c>
      <c r="JR184" s="133">
        <v>15</v>
      </c>
      <c r="JS184" s="133">
        <v>38</v>
      </c>
      <c r="JT184" s="133">
        <v>32</v>
      </c>
      <c r="JU184" s="36">
        <v>29</v>
      </c>
      <c r="JV184" s="36">
        <v>27</v>
      </c>
      <c r="JW184" s="36">
        <v>30</v>
      </c>
      <c r="JX184" s="36">
        <v>22</v>
      </c>
      <c r="JY184" s="36">
        <v>48</v>
      </c>
      <c r="JZ184" s="130">
        <v>27</v>
      </c>
      <c r="KA184" s="122">
        <v>48</v>
      </c>
      <c r="KB184" s="133">
        <v>16</v>
      </c>
      <c r="KC184" s="133">
        <v>10</v>
      </c>
      <c r="KD184" s="16">
        <f t="shared" si="173"/>
        <v>282</v>
      </c>
      <c r="KE184" s="133">
        <v>21</v>
      </c>
      <c r="KF184" s="133">
        <v>28</v>
      </c>
      <c r="KG184" s="133">
        <v>26</v>
      </c>
      <c r="KH184" s="133">
        <v>29</v>
      </c>
      <c r="KI184" s="133">
        <v>29</v>
      </c>
      <c r="KJ184" s="133">
        <v>24</v>
      </c>
      <c r="KK184" s="133">
        <v>35</v>
      </c>
      <c r="KL184" s="133">
        <v>90</v>
      </c>
      <c r="KM184" s="130"/>
      <c r="KN184" s="122"/>
      <c r="KO184" s="133"/>
      <c r="KP184" s="133"/>
    </row>
    <row r="185" spans="1:302">
      <c r="A185" s="15" t="s">
        <v>595</v>
      </c>
      <c r="B185" s="39" t="s">
        <v>596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175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170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176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177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174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178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179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180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181"/>
        <v>264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30">
        <v>24</v>
      </c>
      <c r="JA185" s="122">
        <v>41</v>
      </c>
      <c r="JB185" s="133">
        <v>19</v>
      </c>
      <c r="JC185" s="133">
        <v>3</v>
      </c>
      <c r="JD185" s="16">
        <f t="shared" si="171"/>
        <v>336</v>
      </c>
      <c r="JE185" s="133">
        <v>24</v>
      </c>
      <c r="JF185" s="133">
        <v>20</v>
      </c>
      <c r="JG185" s="36">
        <v>27</v>
      </c>
      <c r="JH185" s="36">
        <v>33</v>
      </c>
      <c r="JI185" s="36">
        <v>26</v>
      </c>
      <c r="JJ185" s="36">
        <v>32</v>
      </c>
      <c r="JK185" s="36">
        <v>34</v>
      </c>
      <c r="JL185" s="36">
        <v>24</v>
      </c>
      <c r="JM185" s="130">
        <v>42</v>
      </c>
      <c r="JN185" s="122">
        <v>33</v>
      </c>
      <c r="JO185" s="133">
        <v>23</v>
      </c>
      <c r="JP185" s="133">
        <v>18</v>
      </c>
      <c r="JQ185" s="16">
        <f t="shared" si="172"/>
        <v>305</v>
      </c>
      <c r="JR185" s="133">
        <v>13</v>
      </c>
      <c r="JS185" s="133">
        <v>29</v>
      </c>
      <c r="JT185" s="133">
        <v>25</v>
      </c>
      <c r="JU185" s="36">
        <v>20</v>
      </c>
      <c r="JV185" s="36">
        <v>26</v>
      </c>
      <c r="JW185" s="36">
        <v>18</v>
      </c>
      <c r="JX185" s="36">
        <v>16</v>
      </c>
      <c r="JY185" s="36">
        <v>44</v>
      </c>
      <c r="JZ185" s="130">
        <v>20</v>
      </c>
      <c r="KA185" s="122">
        <v>31</v>
      </c>
      <c r="KB185" s="133">
        <v>44</v>
      </c>
      <c r="KC185" s="133">
        <v>19</v>
      </c>
      <c r="KD185" s="16">
        <f t="shared" si="173"/>
        <v>229</v>
      </c>
      <c r="KE185" s="133">
        <v>23</v>
      </c>
      <c r="KF185" s="133">
        <v>21</v>
      </c>
      <c r="KG185" s="133">
        <v>17</v>
      </c>
      <c r="KH185" s="133">
        <v>32</v>
      </c>
      <c r="KI185" s="133">
        <v>29</v>
      </c>
      <c r="KJ185" s="133">
        <v>31</v>
      </c>
      <c r="KK185" s="133">
        <v>35</v>
      </c>
      <c r="KL185" s="133">
        <v>41</v>
      </c>
      <c r="KM185" s="130"/>
      <c r="KN185" s="122"/>
      <c r="KO185" s="133"/>
      <c r="KP185" s="133"/>
    </row>
    <row r="186" spans="1:302">
      <c r="A186" s="15" t="s">
        <v>597</v>
      </c>
      <c r="B186" s="39" t="s">
        <v>598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175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170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176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177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174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178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179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180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181"/>
        <v>803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30">
        <v>74</v>
      </c>
      <c r="JA186" s="122">
        <v>85</v>
      </c>
      <c r="JB186" s="133">
        <v>89</v>
      </c>
      <c r="JC186" s="133">
        <v>46</v>
      </c>
      <c r="JD186" s="16">
        <f t="shared" si="171"/>
        <v>1073</v>
      </c>
      <c r="JE186" s="133">
        <v>56</v>
      </c>
      <c r="JF186" s="133">
        <v>75</v>
      </c>
      <c r="JG186" s="36">
        <v>62</v>
      </c>
      <c r="JH186" s="36">
        <v>72</v>
      </c>
      <c r="JI186" s="36">
        <v>75</v>
      </c>
      <c r="JJ186" s="36">
        <v>95</v>
      </c>
      <c r="JK186" s="36">
        <v>84</v>
      </c>
      <c r="JL186" s="36">
        <v>152</v>
      </c>
      <c r="JM186" s="130">
        <v>123</v>
      </c>
      <c r="JN186" s="122">
        <v>129</v>
      </c>
      <c r="JO186" s="133">
        <v>99</v>
      </c>
      <c r="JP186" s="133">
        <v>51</v>
      </c>
      <c r="JQ186" s="16">
        <f t="shared" si="172"/>
        <v>1028</v>
      </c>
      <c r="JR186" s="133">
        <v>70</v>
      </c>
      <c r="JS186" s="133">
        <v>97</v>
      </c>
      <c r="JT186" s="133">
        <v>65</v>
      </c>
      <c r="JU186" s="36">
        <v>84</v>
      </c>
      <c r="JV186" s="36">
        <v>72</v>
      </c>
      <c r="JW186" s="36">
        <v>84</v>
      </c>
      <c r="JX186" s="36">
        <v>56</v>
      </c>
      <c r="JY186" s="36">
        <v>134</v>
      </c>
      <c r="JZ186" s="130">
        <v>77</v>
      </c>
      <c r="KA186" s="122">
        <v>117</v>
      </c>
      <c r="KB186" s="133">
        <v>111</v>
      </c>
      <c r="KC186" s="133">
        <v>61</v>
      </c>
      <c r="KD186" s="16">
        <f t="shared" si="173"/>
        <v>802</v>
      </c>
      <c r="KE186" s="133">
        <v>63</v>
      </c>
      <c r="KF186" s="133">
        <v>70</v>
      </c>
      <c r="KG186" s="133">
        <v>75</v>
      </c>
      <c r="KH186" s="133">
        <v>121</v>
      </c>
      <c r="KI186" s="133">
        <v>84</v>
      </c>
      <c r="KJ186" s="133">
        <v>111</v>
      </c>
      <c r="KK186" s="133">
        <v>105</v>
      </c>
      <c r="KL186" s="133">
        <v>173</v>
      </c>
      <c r="KM186" s="130"/>
      <c r="KN186" s="122"/>
      <c r="KO186" s="133"/>
      <c r="KP186" s="133"/>
    </row>
    <row r="187" spans="1:302">
      <c r="A187" s="15" t="s">
        <v>599</v>
      </c>
      <c r="B187" s="39" t="s">
        <v>600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175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170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176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177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174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178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179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180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181"/>
        <v>804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30">
        <v>67</v>
      </c>
      <c r="JA187" s="122">
        <v>68</v>
      </c>
      <c r="JB187" s="133">
        <v>76</v>
      </c>
      <c r="JC187" s="133">
        <v>52</v>
      </c>
      <c r="JD187" s="16">
        <f t="shared" si="171"/>
        <v>953</v>
      </c>
      <c r="JE187" s="133">
        <v>46</v>
      </c>
      <c r="JF187" s="133">
        <v>53</v>
      </c>
      <c r="JG187" s="36">
        <v>83</v>
      </c>
      <c r="JH187" s="36">
        <v>65</v>
      </c>
      <c r="JI187" s="36">
        <v>99</v>
      </c>
      <c r="JJ187" s="36">
        <v>96</v>
      </c>
      <c r="JK187" s="36">
        <v>95</v>
      </c>
      <c r="JL187" s="36">
        <v>82</v>
      </c>
      <c r="JM187" s="130">
        <v>93</v>
      </c>
      <c r="JN187" s="122">
        <v>74</v>
      </c>
      <c r="JO187" s="133">
        <v>73</v>
      </c>
      <c r="JP187" s="133">
        <v>94</v>
      </c>
      <c r="JQ187" s="16">
        <f t="shared" si="172"/>
        <v>1066</v>
      </c>
      <c r="JR187" s="133">
        <v>46</v>
      </c>
      <c r="JS187" s="133">
        <v>92</v>
      </c>
      <c r="JT187" s="133">
        <v>93</v>
      </c>
      <c r="JU187" s="36">
        <v>102</v>
      </c>
      <c r="JV187" s="36">
        <v>84</v>
      </c>
      <c r="JW187" s="36">
        <v>83</v>
      </c>
      <c r="JX187" s="36">
        <v>81</v>
      </c>
      <c r="JY187" s="36">
        <v>100</v>
      </c>
      <c r="JZ187" s="130">
        <v>94</v>
      </c>
      <c r="KA187" s="122">
        <v>74</v>
      </c>
      <c r="KB187" s="133">
        <v>115</v>
      </c>
      <c r="KC187" s="133">
        <v>102</v>
      </c>
      <c r="KD187" s="16">
        <f t="shared" si="173"/>
        <v>833</v>
      </c>
      <c r="KE187" s="133">
        <v>89</v>
      </c>
      <c r="KF187" s="133">
        <v>74</v>
      </c>
      <c r="KG187" s="133">
        <v>108</v>
      </c>
      <c r="KH187" s="133">
        <v>113</v>
      </c>
      <c r="KI187" s="133">
        <v>100</v>
      </c>
      <c r="KJ187" s="133">
        <v>144</v>
      </c>
      <c r="KK187" s="133">
        <v>77</v>
      </c>
      <c r="KL187" s="133">
        <v>128</v>
      </c>
      <c r="KM187" s="130"/>
      <c r="KN187" s="122"/>
      <c r="KO187" s="133"/>
      <c r="KP187" s="133"/>
    </row>
    <row r="188" spans="1:302">
      <c r="A188" s="15" t="s">
        <v>601</v>
      </c>
      <c r="B188" s="39" t="s">
        <v>602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175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170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176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177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174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179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30" t="s">
        <v>1092</v>
      </c>
      <c r="JA188" s="122" t="s">
        <v>1092</v>
      </c>
      <c r="JB188" s="133" t="s">
        <v>1092</v>
      </c>
      <c r="JC188" s="133" t="s">
        <v>1092</v>
      </c>
      <c r="JD188" s="16" t="str">
        <f t="shared" si="171"/>
        <v/>
      </c>
      <c r="JE188" s="133" t="s">
        <v>1092</v>
      </c>
      <c r="JF188" s="133" t="s">
        <v>1092</v>
      </c>
      <c r="JG188" s="36" t="s">
        <v>1092</v>
      </c>
      <c r="JH188" s="36" t="s">
        <v>1092</v>
      </c>
      <c r="JI188" s="36" t="s">
        <v>1092</v>
      </c>
      <c r="JJ188" s="36" t="s">
        <v>1092</v>
      </c>
      <c r="JK188" s="36" t="s">
        <v>1092</v>
      </c>
      <c r="JL188" s="36" t="s">
        <v>1092</v>
      </c>
      <c r="JM188" s="130" t="s">
        <v>1092</v>
      </c>
      <c r="JN188" s="122" t="s">
        <v>1092</v>
      </c>
      <c r="JO188" s="133" t="s">
        <v>1092</v>
      </c>
      <c r="JP188" s="133" t="s">
        <v>1092</v>
      </c>
      <c r="JQ188" s="16">
        <f t="shared" si="172"/>
        <v>0</v>
      </c>
      <c r="JR188" s="133" t="s">
        <v>1092</v>
      </c>
      <c r="JS188" s="133" t="s">
        <v>1092</v>
      </c>
      <c r="JT188" s="133" t="s">
        <v>1092</v>
      </c>
      <c r="JU188" s="36" t="s">
        <v>1092</v>
      </c>
      <c r="JV188" s="36" t="s">
        <v>1092</v>
      </c>
      <c r="JW188" s="36" t="s">
        <v>1092</v>
      </c>
      <c r="JX188" s="36" t="s">
        <v>1092</v>
      </c>
      <c r="JY188" s="36" t="s">
        <v>1092</v>
      </c>
      <c r="JZ188" s="130" t="s">
        <v>1092</v>
      </c>
      <c r="KA188" s="122" t="s">
        <v>1092</v>
      </c>
      <c r="KB188" s="133" t="s">
        <v>1092</v>
      </c>
      <c r="KC188" s="133" t="s">
        <v>1092</v>
      </c>
      <c r="KD188" s="16">
        <f t="shared" si="173"/>
        <v>0</v>
      </c>
      <c r="KE188" s="133" t="s">
        <v>1092</v>
      </c>
      <c r="KF188" s="133" t="s">
        <v>1092</v>
      </c>
      <c r="KG188" s="133" t="s">
        <v>1092</v>
      </c>
      <c r="KH188" s="133" t="s">
        <v>1092</v>
      </c>
      <c r="KI188" s="133" t="s">
        <v>1092</v>
      </c>
      <c r="KJ188" s="133" t="s">
        <v>1092</v>
      </c>
      <c r="KK188" s="133" t="s">
        <v>1092</v>
      </c>
      <c r="KL188" s="133" t="s">
        <v>1092</v>
      </c>
      <c r="KM188" s="130"/>
      <c r="KN188" s="122"/>
      <c r="KO188" s="133"/>
      <c r="KP188" s="133"/>
    </row>
    <row r="189" spans="1:302">
      <c r="A189" s="50" t="s">
        <v>603</v>
      </c>
      <c r="B189" s="39" t="s">
        <v>1064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175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170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176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177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174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178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179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181"/>
        <v>4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30" t="s">
        <v>1092</v>
      </c>
      <c r="JA189" s="122" t="s">
        <v>1092</v>
      </c>
      <c r="JB189" s="133" t="s">
        <v>1092</v>
      </c>
      <c r="JC189" s="133" t="s">
        <v>1092</v>
      </c>
      <c r="JD189" s="16" t="str">
        <f t="shared" si="171"/>
        <v/>
      </c>
      <c r="JE189" s="133" t="s">
        <v>1092</v>
      </c>
      <c r="JF189" s="133" t="s">
        <v>1092</v>
      </c>
      <c r="JG189" s="36" t="s">
        <v>1092</v>
      </c>
      <c r="JH189" s="36" t="s">
        <v>1092</v>
      </c>
      <c r="JI189" s="36" t="s">
        <v>1092</v>
      </c>
      <c r="JJ189" s="36" t="s">
        <v>1092</v>
      </c>
      <c r="JK189" s="36" t="s">
        <v>1092</v>
      </c>
      <c r="JL189" s="36" t="s">
        <v>1092</v>
      </c>
      <c r="JM189" s="130" t="s">
        <v>1092</v>
      </c>
      <c r="JN189" s="122" t="s">
        <v>1092</v>
      </c>
      <c r="JO189" s="133" t="s">
        <v>1092</v>
      </c>
      <c r="JP189" s="133" t="s">
        <v>1092</v>
      </c>
      <c r="JQ189" s="16">
        <f t="shared" si="172"/>
        <v>334</v>
      </c>
      <c r="JR189" s="133" t="s">
        <v>1092</v>
      </c>
      <c r="JS189" s="133" t="s">
        <v>1092</v>
      </c>
      <c r="JT189" s="133" t="s">
        <v>1092</v>
      </c>
      <c r="JU189" s="36" t="s">
        <v>1092</v>
      </c>
      <c r="JV189" s="36" t="s">
        <v>1092</v>
      </c>
      <c r="JW189" s="36">
        <v>22</v>
      </c>
      <c r="JX189" s="36">
        <v>46</v>
      </c>
      <c r="JY189" s="36">
        <v>67</v>
      </c>
      <c r="JZ189" s="130">
        <v>55</v>
      </c>
      <c r="KA189" s="122">
        <v>50</v>
      </c>
      <c r="KB189" s="133">
        <v>44</v>
      </c>
      <c r="KC189" s="133">
        <v>50</v>
      </c>
      <c r="KD189" s="16">
        <f t="shared" si="173"/>
        <v>518</v>
      </c>
      <c r="KE189" s="133">
        <v>77</v>
      </c>
      <c r="KF189" s="133">
        <v>75</v>
      </c>
      <c r="KG189" s="133">
        <v>73</v>
      </c>
      <c r="KH189" s="133">
        <v>62</v>
      </c>
      <c r="KI189" s="133">
        <v>63</v>
      </c>
      <c r="KJ189" s="133">
        <v>49</v>
      </c>
      <c r="KK189" s="133">
        <v>61</v>
      </c>
      <c r="KL189" s="133">
        <v>58</v>
      </c>
      <c r="KM189" s="130"/>
      <c r="KN189" s="122"/>
      <c r="KO189" s="133"/>
      <c r="KP189" s="133"/>
    </row>
    <row r="190" spans="1:302">
      <c r="A190" s="50" t="s">
        <v>604</v>
      </c>
      <c r="B190" s="15" t="s">
        <v>605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174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179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30" t="s">
        <v>1092</v>
      </c>
      <c r="JA190" s="122" t="s">
        <v>1092</v>
      </c>
      <c r="JB190" s="133">
        <v>1</v>
      </c>
      <c r="JC190" s="133" t="s">
        <v>1092</v>
      </c>
      <c r="JD190" s="16">
        <f t="shared" si="171"/>
        <v>4</v>
      </c>
      <c r="JE190" s="133">
        <v>1</v>
      </c>
      <c r="JF190" s="133" t="s">
        <v>1092</v>
      </c>
      <c r="JG190" s="36" t="s">
        <v>1092</v>
      </c>
      <c r="JH190" s="36">
        <v>1</v>
      </c>
      <c r="JI190" s="36" t="s">
        <v>1092</v>
      </c>
      <c r="JJ190" s="36" t="s">
        <v>1092</v>
      </c>
      <c r="JK190" s="36" t="s">
        <v>1092</v>
      </c>
      <c r="JL190" s="36">
        <v>1</v>
      </c>
      <c r="JM190" s="130" t="s">
        <v>1092</v>
      </c>
      <c r="JN190" s="122" t="s">
        <v>1092</v>
      </c>
      <c r="JO190" s="133">
        <v>1</v>
      </c>
      <c r="JP190" s="133" t="s">
        <v>1092</v>
      </c>
      <c r="JQ190" s="16">
        <f t="shared" si="172"/>
        <v>1</v>
      </c>
      <c r="JR190" s="133" t="s">
        <v>1092</v>
      </c>
      <c r="JS190" s="133" t="s">
        <v>1092</v>
      </c>
      <c r="JT190" s="133" t="s">
        <v>1092</v>
      </c>
      <c r="JU190" s="36" t="s">
        <v>1092</v>
      </c>
      <c r="JV190" s="36" t="s">
        <v>1092</v>
      </c>
      <c r="JW190" s="36" t="s">
        <v>1092</v>
      </c>
      <c r="JX190" s="36" t="s">
        <v>1092</v>
      </c>
      <c r="JY190" s="36" t="s">
        <v>1092</v>
      </c>
      <c r="JZ190" s="130">
        <v>1</v>
      </c>
      <c r="KA190" s="122" t="s">
        <v>1092</v>
      </c>
      <c r="KB190" s="133" t="s">
        <v>1092</v>
      </c>
      <c r="KC190" s="133" t="s">
        <v>1092</v>
      </c>
      <c r="KD190" s="16">
        <f t="shared" si="173"/>
        <v>1</v>
      </c>
      <c r="KE190" s="133" t="s">
        <v>1092</v>
      </c>
      <c r="KF190" s="133" t="s">
        <v>1092</v>
      </c>
      <c r="KG190" s="133" t="s">
        <v>1092</v>
      </c>
      <c r="KH190" s="133" t="s">
        <v>1092</v>
      </c>
      <c r="KI190" s="133">
        <v>1</v>
      </c>
      <c r="KJ190" s="133" t="s">
        <v>1092</v>
      </c>
      <c r="KK190" s="133" t="s">
        <v>1092</v>
      </c>
      <c r="KL190" s="133" t="s">
        <v>1092</v>
      </c>
      <c r="KM190" s="130"/>
      <c r="KN190" s="122"/>
      <c r="KO190" s="133"/>
      <c r="KP190" s="133"/>
    </row>
    <row r="191" spans="1:302">
      <c r="A191" s="15" t="s">
        <v>322</v>
      </c>
      <c r="B191" s="15" t="s">
        <v>606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175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170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176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177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174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179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180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30" t="s">
        <v>1092</v>
      </c>
      <c r="JA191" s="122" t="s">
        <v>1092</v>
      </c>
      <c r="JB191" s="133" t="s">
        <v>1092</v>
      </c>
      <c r="JC191" s="133" t="s">
        <v>1092</v>
      </c>
      <c r="JD191" s="16" t="str">
        <f t="shared" si="171"/>
        <v/>
      </c>
      <c r="JE191" s="133" t="s">
        <v>1092</v>
      </c>
      <c r="JF191" s="133" t="s">
        <v>1092</v>
      </c>
      <c r="JG191" s="36" t="s">
        <v>1092</v>
      </c>
      <c r="JH191" s="36" t="s">
        <v>1092</v>
      </c>
      <c r="JI191" s="36" t="s">
        <v>1092</v>
      </c>
      <c r="JJ191" s="36" t="s">
        <v>1092</v>
      </c>
      <c r="JK191" s="36" t="s">
        <v>1092</v>
      </c>
      <c r="JL191" s="36" t="s">
        <v>1092</v>
      </c>
      <c r="JM191" s="130" t="s">
        <v>1092</v>
      </c>
      <c r="JN191" s="122" t="s">
        <v>1092</v>
      </c>
      <c r="JO191" s="133" t="s">
        <v>1092</v>
      </c>
      <c r="JP191" s="133" t="s">
        <v>1092</v>
      </c>
      <c r="JQ191" s="16">
        <f t="shared" si="172"/>
        <v>0</v>
      </c>
      <c r="JR191" s="133" t="s">
        <v>1092</v>
      </c>
      <c r="JS191" s="133" t="s">
        <v>1092</v>
      </c>
      <c r="JT191" s="133" t="s">
        <v>1092</v>
      </c>
      <c r="JU191" s="36" t="s">
        <v>1092</v>
      </c>
      <c r="JV191" s="36" t="s">
        <v>1092</v>
      </c>
      <c r="JW191" s="36" t="s">
        <v>1092</v>
      </c>
      <c r="JX191" s="36" t="s">
        <v>1092</v>
      </c>
      <c r="JY191" s="36" t="s">
        <v>1092</v>
      </c>
      <c r="JZ191" s="130" t="s">
        <v>1092</v>
      </c>
      <c r="KA191" s="122" t="s">
        <v>1092</v>
      </c>
      <c r="KB191" s="133" t="s">
        <v>1092</v>
      </c>
      <c r="KC191" s="133" t="s">
        <v>1092</v>
      </c>
      <c r="KD191" s="16">
        <f t="shared" si="173"/>
        <v>0</v>
      </c>
      <c r="KE191" s="133" t="s">
        <v>1092</v>
      </c>
      <c r="KF191" s="133" t="s">
        <v>1092</v>
      </c>
      <c r="KG191" s="133" t="s">
        <v>1092</v>
      </c>
      <c r="KH191" s="133" t="s">
        <v>1092</v>
      </c>
      <c r="KI191" s="133" t="s">
        <v>1092</v>
      </c>
      <c r="KJ191" s="133" t="s">
        <v>1092</v>
      </c>
      <c r="KK191" s="133" t="s">
        <v>1092</v>
      </c>
      <c r="KL191" s="133" t="s">
        <v>1092</v>
      </c>
      <c r="KM191" s="130"/>
      <c r="KN191" s="122"/>
      <c r="KO191" s="133"/>
      <c r="KP191" s="133"/>
    </row>
    <row r="192" spans="1:302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179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30" t="s">
        <v>1092</v>
      </c>
      <c r="JA192" s="122" t="s">
        <v>1092</v>
      </c>
      <c r="JB192" s="133" t="s">
        <v>1092</v>
      </c>
      <c r="JC192" s="133" t="s">
        <v>1092</v>
      </c>
      <c r="JD192" s="16"/>
      <c r="JE192" s="133" t="s">
        <v>1092</v>
      </c>
      <c r="JF192" s="133" t="s">
        <v>1092</v>
      </c>
      <c r="JG192" s="36" t="s">
        <v>1092</v>
      </c>
      <c r="JH192" s="36"/>
      <c r="JI192" s="36"/>
      <c r="JJ192" s="36"/>
      <c r="JK192" s="36"/>
      <c r="JL192" s="36"/>
      <c r="JM192" s="130"/>
      <c r="JN192" s="122"/>
      <c r="JO192" s="133"/>
      <c r="JP192" s="133"/>
      <c r="JQ192" s="16"/>
      <c r="JR192" s="133"/>
      <c r="JS192" s="133"/>
      <c r="JT192" s="36"/>
      <c r="JU192" s="36"/>
      <c r="JV192" s="36"/>
      <c r="JW192" s="36"/>
      <c r="JX192" s="36"/>
      <c r="JY192" s="36"/>
      <c r="JZ192" s="130"/>
      <c r="KA192" s="122"/>
      <c r="KB192" s="133"/>
      <c r="KC192" s="133"/>
      <c r="KD192" s="16"/>
      <c r="KE192" s="133"/>
      <c r="KF192" s="133" t="s">
        <v>1092</v>
      </c>
      <c r="KG192" s="133" t="s">
        <v>1092</v>
      </c>
      <c r="KH192" s="133" t="s">
        <v>1092</v>
      </c>
      <c r="KI192" s="133" t="s">
        <v>1092</v>
      </c>
      <c r="KJ192" s="133" t="s">
        <v>1092</v>
      </c>
      <c r="KK192" s="133" t="s">
        <v>1092</v>
      </c>
      <c r="KL192" s="133" t="s">
        <v>1092</v>
      </c>
      <c r="KM192" s="130"/>
      <c r="KN192" s="122"/>
      <c r="KO192" s="133"/>
      <c r="KP192" s="133"/>
    </row>
    <row r="193" spans="1:302" ht="17.25" thickBot="1">
      <c r="A193" s="9" t="s">
        <v>607</v>
      </c>
      <c r="B193" s="9" t="s">
        <v>608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184">SUM(EK195:EK224)</f>
        <v>8752</v>
      </c>
      <c r="EL193" s="10">
        <f t="shared" si="184"/>
        <v>8299</v>
      </c>
      <c r="EM193" s="10">
        <f t="shared" si="184"/>
        <v>10875</v>
      </c>
      <c r="EN193" s="10">
        <f t="shared" si="184"/>
        <v>10169</v>
      </c>
      <c r="EO193" s="10">
        <f t="shared" si="184"/>
        <v>8529</v>
      </c>
      <c r="EP193" s="10">
        <f t="shared" si="184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85">SUM(EU195:EU224)</f>
        <v>12175</v>
      </c>
      <c r="EV193" s="10">
        <f t="shared" si="185"/>
        <v>11066</v>
      </c>
      <c r="EW193" s="10">
        <f t="shared" si="185"/>
        <v>12496</v>
      </c>
      <c r="EX193" s="10">
        <f t="shared" si="185"/>
        <v>10569</v>
      </c>
      <c r="EY193" s="10">
        <f t="shared" si="185"/>
        <v>9919</v>
      </c>
      <c r="EZ193" s="10">
        <f t="shared" si="185"/>
        <v>15436</v>
      </c>
      <c r="FA193" s="10">
        <f t="shared" si="185"/>
        <v>10566</v>
      </c>
      <c r="FB193" s="10">
        <f t="shared" si="185"/>
        <v>8724</v>
      </c>
      <c r="FC193" s="10">
        <f t="shared" si="185"/>
        <v>12483</v>
      </c>
      <c r="FD193" s="9">
        <f>SUM(FE193:FP193)</f>
        <v>130446</v>
      </c>
      <c r="FE193" s="10">
        <f t="shared" ref="FE193:FP193" si="186">SUM(FE195:FE224)</f>
        <v>9676</v>
      </c>
      <c r="FF193" s="10">
        <f t="shared" si="186"/>
        <v>6712</v>
      </c>
      <c r="FG193" s="10">
        <f t="shared" si="186"/>
        <v>12269</v>
      </c>
      <c r="FH193" s="10">
        <f t="shared" si="186"/>
        <v>10491</v>
      </c>
      <c r="FI193" s="10">
        <f t="shared" si="186"/>
        <v>9964</v>
      </c>
      <c r="FJ193" s="10">
        <f t="shared" si="186"/>
        <v>11146</v>
      </c>
      <c r="FK193" s="10">
        <f t="shared" si="186"/>
        <v>9265</v>
      </c>
      <c r="FL193" s="10">
        <f t="shared" si="186"/>
        <v>10390</v>
      </c>
      <c r="FM193" s="10">
        <f t="shared" si="186"/>
        <v>13187</v>
      </c>
      <c r="FN193" s="10">
        <f t="shared" si="186"/>
        <v>12923</v>
      </c>
      <c r="FO193" s="10">
        <f t="shared" si="186"/>
        <v>11168</v>
      </c>
      <c r="FP193" s="10">
        <f t="shared" si="186"/>
        <v>13255</v>
      </c>
      <c r="FQ193" s="9">
        <f>SUM(FR193:GC193)</f>
        <v>146089</v>
      </c>
      <c r="FR193" s="10">
        <f t="shared" ref="FR193:GC193" si="187">SUM(FR195:FR224)</f>
        <v>11372</v>
      </c>
      <c r="FS193" s="10">
        <f t="shared" si="187"/>
        <v>7853</v>
      </c>
      <c r="FT193" s="11">
        <f t="shared" si="187"/>
        <v>14810</v>
      </c>
      <c r="FU193" s="10">
        <f t="shared" si="187"/>
        <v>12280</v>
      </c>
      <c r="FV193" s="10">
        <f t="shared" si="187"/>
        <v>13625</v>
      </c>
      <c r="FW193" s="12">
        <f t="shared" si="187"/>
        <v>13363</v>
      </c>
      <c r="FX193" s="10">
        <f t="shared" si="187"/>
        <v>11887</v>
      </c>
      <c r="FY193" s="12">
        <f t="shared" si="187"/>
        <v>11554</v>
      </c>
      <c r="FZ193" s="10">
        <f t="shared" si="187"/>
        <v>14454</v>
      </c>
      <c r="GA193" s="12">
        <f t="shared" si="187"/>
        <v>13576</v>
      </c>
      <c r="GB193" s="10">
        <f t="shared" si="187"/>
        <v>9743</v>
      </c>
      <c r="GC193" s="10">
        <f t="shared" si="187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174"/>
        <v>166304</v>
      </c>
      <c r="GR193" s="10">
        <f t="shared" ref="GR193:HC193" si="188">SUM(GR195:GR224)</f>
        <v>12436</v>
      </c>
      <c r="GS193" s="10">
        <f t="shared" si="188"/>
        <v>10791</v>
      </c>
      <c r="GT193" s="10">
        <f t="shared" si="188"/>
        <v>12151</v>
      </c>
      <c r="GU193" s="10">
        <f t="shared" si="188"/>
        <v>14064</v>
      </c>
      <c r="GV193" s="10">
        <f t="shared" si="188"/>
        <v>13575</v>
      </c>
      <c r="GW193" s="10">
        <f t="shared" si="188"/>
        <v>13839</v>
      </c>
      <c r="GX193" s="10">
        <f t="shared" si="188"/>
        <v>14316</v>
      </c>
      <c r="GY193" s="10">
        <f t="shared" si="188"/>
        <v>16057</v>
      </c>
      <c r="GZ193" s="10">
        <f t="shared" si="188"/>
        <v>15863</v>
      </c>
      <c r="HA193" s="10">
        <f t="shared" si="188"/>
        <v>17978</v>
      </c>
      <c r="HB193" s="10">
        <f t="shared" si="188"/>
        <v>11170</v>
      </c>
      <c r="HC193" s="10">
        <f t="shared" si="188"/>
        <v>14064</v>
      </c>
      <c r="HD193" s="9">
        <f t="shared" si="178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179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180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190547</v>
      </c>
      <c r="IR193" s="9">
        <f t="shared" ref="IR193:IZ193" si="189">SUM(IR195:IR225)</f>
        <v>13078</v>
      </c>
      <c r="IS193" s="9">
        <f t="shared" si="189"/>
        <v>9558</v>
      </c>
      <c r="IT193" s="9">
        <f t="shared" si="189"/>
        <v>15841</v>
      </c>
      <c r="IU193" s="9">
        <f t="shared" si="189"/>
        <v>16948</v>
      </c>
      <c r="IV193" s="9">
        <f t="shared" si="189"/>
        <v>16244</v>
      </c>
      <c r="IW193" s="9">
        <f t="shared" si="189"/>
        <v>16478</v>
      </c>
      <c r="IX193" s="9">
        <f t="shared" si="189"/>
        <v>18921</v>
      </c>
      <c r="IY193" s="9">
        <f t="shared" si="189"/>
        <v>12830</v>
      </c>
      <c r="IZ193" s="124">
        <f t="shared" si="189"/>
        <v>18528</v>
      </c>
      <c r="JA193" s="127">
        <f t="shared" ref="JA193" si="190">SUM(JA195:JA225)</f>
        <v>17410</v>
      </c>
      <c r="JB193" s="124">
        <f t="shared" ref="JB193:JC193" si="191">SUM(JB195:JB225)</f>
        <v>15102</v>
      </c>
      <c r="JC193" s="124">
        <f t="shared" si="191"/>
        <v>19609</v>
      </c>
      <c r="JD193" s="9">
        <f>SUM(JE193:JP193)</f>
        <v>189557</v>
      </c>
      <c r="JE193" s="9">
        <f t="shared" ref="JE193:JO193" si="192">SUM(JE195:JE225)</f>
        <v>15441</v>
      </c>
      <c r="JF193" s="9">
        <f t="shared" si="192"/>
        <v>10856</v>
      </c>
      <c r="JG193" s="9">
        <f t="shared" si="192"/>
        <v>15562</v>
      </c>
      <c r="JH193" s="9">
        <f t="shared" si="192"/>
        <v>22774</v>
      </c>
      <c r="JI193" s="9">
        <f t="shared" si="192"/>
        <v>14965</v>
      </c>
      <c r="JJ193" s="9">
        <f t="shared" si="192"/>
        <v>17227</v>
      </c>
      <c r="JK193" s="9">
        <f t="shared" si="192"/>
        <v>15661</v>
      </c>
      <c r="JL193" s="9">
        <f t="shared" si="192"/>
        <v>13270</v>
      </c>
      <c r="JM193" s="124">
        <f t="shared" si="192"/>
        <v>16413</v>
      </c>
      <c r="JN193" s="127">
        <f t="shared" si="192"/>
        <v>15442</v>
      </c>
      <c r="JO193" s="124">
        <f t="shared" si="192"/>
        <v>13147</v>
      </c>
      <c r="JP193" s="124">
        <f t="shared" ref="JP193" si="193">SUM(JP195:JP225)</f>
        <v>18799</v>
      </c>
      <c r="JQ193" s="9">
        <f>SUM(JR193:KC193)</f>
        <v>193431</v>
      </c>
      <c r="JR193" s="9">
        <f t="shared" ref="JR193:KC193" si="194">SUM(JR195:JR225)</f>
        <v>14899</v>
      </c>
      <c r="JS193" s="9">
        <f t="shared" si="194"/>
        <v>11167</v>
      </c>
      <c r="JT193" s="9">
        <f t="shared" si="194"/>
        <v>13431</v>
      </c>
      <c r="JU193" s="9">
        <f t="shared" si="194"/>
        <v>19066</v>
      </c>
      <c r="JV193" s="9">
        <f t="shared" si="194"/>
        <v>16040</v>
      </c>
      <c r="JW193" s="9">
        <f t="shared" si="194"/>
        <v>15226</v>
      </c>
      <c r="JX193" s="9">
        <f t="shared" si="194"/>
        <v>14735</v>
      </c>
      <c r="JY193" s="9">
        <f t="shared" si="194"/>
        <v>14920</v>
      </c>
      <c r="JZ193" s="124">
        <f t="shared" si="194"/>
        <v>19151</v>
      </c>
      <c r="KA193" s="127">
        <f t="shared" si="194"/>
        <v>18648</v>
      </c>
      <c r="KB193" s="124">
        <f t="shared" si="194"/>
        <v>15170</v>
      </c>
      <c r="KC193" s="124">
        <f t="shared" si="194"/>
        <v>20978</v>
      </c>
      <c r="KD193" s="9">
        <f>SUM(KE193:KP193)</f>
        <v>134894</v>
      </c>
      <c r="KE193" s="9">
        <f t="shared" ref="KE193:KP193" si="195">SUM(KE195:KE225)</f>
        <v>17624</v>
      </c>
      <c r="KF193" s="9">
        <f t="shared" ref="KF193:KG193" si="196">SUM(KF195:KF225)</f>
        <v>10622</v>
      </c>
      <c r="KG193" s="9">
        <f t="shared" si="196"/>
        <v>15144</v>
      </c>
      <c r="KH193" s="9">
        <f t="shared" ref="KH193:KI193" si="197">SUM(KH195:KH225)</f>
        <v>24211</v>
      </c>
      <c r="KI193" s="9">
        <f t="shared" si="197"/>
        <v>17368</v>
      </c>
      <c r="KJ193" s="9">
        <f t="shared" ref="KJ193:KK193" si="198">SUM(KJ195:KJ225)</f>
        <v>17352</v>
      </c>
      <c r="KK193" s="9">
        <f t="shared" si="198"/>
        <v>15205</v>
      </c>
      <c r="KL193" s="9">
        <f t="shared" ref="KL193" si="199">SUM(KL195:KL225)</f>
        <v>17368</v>
      </c>
      <c r="KM193" s="124">
        <f t="shared" si="195"/>
        <v>0</v>
      </c>
      <c r="KN193" s="127">
        <f t="shared" si="195"/>
        <v>0</v>
      </c>
      <c r="KO193" s="124">
        <f t="shared" si="195"/>
        <v>0</v>
      </c>
      <c r="KP193" s="124">
        <f t="shared" si="195"/>
        <v>0</v>
      </c>
    </row>
    <row r="194" spans="1:302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179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30" t="s">
        <v>1092</v>
      </c>
      <c r="JA194" s="122" t="s">
        <v>1092</v>
      </c>
      <c r="JB194" s="133" t="s">
        <v>1092</v>
      </c>
      <c r="JC194" s="133" t="s">
        <v>1092</v>
      </c>
      <c r="JD194" s="16"/>
      <c r="JE194" s="133" t="s">
        <v>1092</v>
      </c>
      <c r="JF194" s="133" t="s">
        <v>1092</v>
      </c>
      <c r="JG194" s="36"/>
      <c r="JH194" s="36"/>
      <c r="JI194" s="36"/>
      <c r="JJ194" s="36"/>
      <c r="JK194" s="36"/>
      <c r="JL194" s="36"/>
      <c r="JM194" s="130" t="s">
        <v>1092</v>
      </c>
      <c r="JN194" s="122" t="s">
        <v>1092</v>
      </c>
      <c r="JO194" s="133" t="s">
        <v>1092</v>
      </c>
      <c r="JP194" s="133"/>
      <c r="JQ194" s="16"/>
      <c r="JR194" s="133" t="s">
        <v>1092</v>
      </c>
      <c r="JS194" s="133"/>
      <c r="JT194" s="36"/>
      <c r="JU194" s="36"/>
      <c r="JV194" s="36"/>
      <c r="JW194" s="36"/>
      <c r="JX194" s="36"/>
      <c r="JY194" s="36"/>
      <c r="JZ194" s="130"/>
      <c r="KA194" s="122"/>
      <c r="KB194" s="133"/>
      <c r="KC194" s="133"/>
      <c r="KD194" s="16"/>
      <c r="KE194" s="133"/>
      <c r="KF194" s="133"/>
      <c r="KG194" s="133"/>
      <c r="KH194" s="133"/>
      <c r="KI194" s="133"/>
      <c r="KJ194" s="133"/>
      <c r="KK194" s="133"/>
      <c r="KL194" s="133"/>
      <c r="KM194" s="130"/>
      <c r="KN194" s="122"/>
      <c r="KO194" s="133"/>
      <c r="KP194" s="133"/>
    </row>
    <row r="195" spans="1:302">
      <c r="A195" s="15" t="s">
        <v>609</v>
      </c>
      <c r="B195" s="39" t="s">
        <v>610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200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201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202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203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174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178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179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180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181"/>
        <v>151979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30">
        <v>14784</v>
      </c>
      <c r="JA195" s="122">
        <v>14021</v>
      </c>
      <c r="JB195" s="133">
        <v>11927</v>
      </c>
      <c r="JC195" s="133">
        <v>15781</v>
      </c>
      <c r="JD195" s="16">
        <f t="shared" ref="JD195:JD224" si="204">IF(SUM(JE195:JP195)=0,"",SUM(JE195:JP195))</f>
        <v>150408</v>
      </c>
      <c r="JE195" s="133">
        <v>11984</v>
      </c>
      <c r="JF195" s="133">
        <v>8550</v>
      </c>
      <c r="JG195" s="36">
        <v>12801</v>
      </c>
      <c r="JH195" s="36">
        <v>19040</v>
      </c>
      <c r="JI195" s="36">
        <v>11518</v>
      </c>
      <c r="JJ195" s="36">
        <v>13453</v>
      </c>
      <c r="JK195" s="36">
        <v>12236</v>
      </c>
      <c r="JL195" s="36">
        <v>10362</v>
      </c>
      <c r="JM195" s="130">
        <v>12979</v>
      </c>
      <c r="JN195" s="122">
        <v>12299</v>
      </c>
      <c r="JO195" s="133">
        <v>10190</v>
      </c>
      <c r="JP195" s="133">
        <v>14996</v>
      </c>
      <c r="JQ195" s="16">
        <f t="shared" ref="JQ195:JQ224" si="205">SUM(JR195:KC195)</f>
        <v>153133</v>
      </c>
      <c r="JR195" s="133">
        <v>11688</v>
      </c>
      <c r="JS195" s="133">
        <v>8769</v>
      </c>
      <c r="JT195" s="133">
        <v>10693</v>
      </c>
      <c r="JU195" s="36">
        <v>15500</v>
      </c>
      <c r="JV195" s="36">
        <v>12472</v>
      </c>
      <c r="JW195" s="36">
        <v>11841</v>
      </c>
      <c r="JX195" s="36">
        <v>11491</v>
      </c>
      <c r="JY195" s="36">
        <v>11577</v>
      </c>
      <c r="JZ195" s="130">
        <v>15310</v>
      </c>
      <c r="KA195" s="122">
        <v>14907</v>
      </c>
      <c r="KB195" s="133">
        <v>11711</v>
      </c>
      <c r="KC195" s="133">
        <v>17174</v>
      </c>
      <c r="KD195" s="16">
        <f t="shared" ref="KD195:KD224" si="206">SUM(KE195:KP195)</f>
        <v>107063</v>
      </c>
      <c r="KE195" s="133">
        <v>14285</v>
      </c>
      <c r="KF195" s="133">
        <v>8331</v>
      </c>
      <c r="KG195" s="133">
        <v>12263</v>
      </c>
      <c r="KH195" s="133">
        <v>19938</v>
      </c>
      <c r="KI195" s="133">
        <v>13558</v>
      </c>
      <c r="KJ195" s="133">
        <v>13201</v>
      </c>
      <c r="KK195" s="133">
        <v>11840</v>
      </c>
      <c r="KL195" s="133">
        <v>13647</v>
      </c>
      <c r="KM195" s="130"/>
      <c r="KN195" s="122"/>
      <c r="KO195" s="133"/>
      <c r="KP195" s="133"/>
    </row>
    <row r="196" spans="1:302">
      <c r="A196" s="15" t="s">
        <v>611</v>
      </c>
      <c r="B196" s="39" t="s">
        <v>612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200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201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202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203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174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178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179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180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181"/>
        <v>31623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30">
        <v>3062</v>
      </c>
      <c r="JA196" s="122">
        <v>2723</v>
      </c>
      <c r="JB196" s="133">
        <v>2589</v>
      </c>
      <c r="JC196" s="133">
        <v>3380</v>
      </c>
      <c r="JD196" s="16">
        <f t="shared" si="204"/>
        <v>33088</v>
      </c>
      <c r="JE196" s="133">
        <v>2870</v>
      </c>
      <c r="JF196" s="133">
        <v>1964</v>
      </c>
      <c r="JG196" s="36">
        <v>2354</v>
      </c>
      <c r="JH196" s="36">
        <v>3284</v>
      </c>
      <c r="JI196" s="36">
        <v>2833</v>
      </c>
      <c r="JJ196" s="36">
        <v>3156</v>
      </c>
      <c r="JK196" s="36">
        <v>2969</v>
      </c>
      <c r="JL196" s="36">
        <v>2408</v>
      </c>
      <c r="JM196" s="130">
        <v>2875</v>
      </c>
      <c r="JN196" s="122">
        <v>2663</v>
      </c>
      <c r="JO196" s="133">
        <v>2470</v>
      </c>
      <c r="JP196" s="133">
        <v>3242</v>
      </c>
      <c r="JQ196" s="16">
        <f t="shared" si="205"/>
        <v>34205</v>
      </c>
      <c r="JR196" s="133">
        <v>2659</v>
      </c>
      <c r="JS196" s="133">
        <v>2013</v>
      </c>
      <c r="JT196" s="133">
        <v>2360</v>
      </c>
      <c r="JU196" s="36">
        <v>3101</v>
      </c>
      <c r="JV196" s="36">
        <v>3035</v>
      </c>
      <c r="JW196" s="36">
        <v>2864</v>
      </c>
      <c r="JX196" s="36">
        <v>2670</v>
      </c>
      <c r="JY196" s="36">
        <v>2733</v>
      </c>
      <c r="JZ196" s="130">
        <v>3281</v>
      </c>
      <c r="KA196" s="122">
        <v>3233</v>
      </c>
      <c r="KB196" s="133">
        <v>2840</v>
      </c>
      <c r="KC196" s="133">
        <v>3416</v>
      </c>
      <c r="KD196" s="16">
        <f t="shared" si="206"/>
        <v>23471</v>
      </c>
      <c r="KE196" s="133">
        <v>2725</v>
      </c>
      <c r="KF196" s="133">
        <v>1863</v>
      </c>
      <c r="KG196" s="133">
        <v>2451</v>
      </c>
      <c r="KH196" s="133">
        <v>3802</v>
      </c>
      <c r="KI196" s="133">
        <v>3172</v>
      </c>
      <c r="KJ196" s="133">
        <v>3547</v>
      </c>
      <c r="KK196" s="133">
        <v>2799</v>
      </c>
      <c r="KL196" s="133">
        <v>3112</v>
      </c>
      <c r="KM196" s="130"/>
      <c r="KN196" s="122"/>
      <c r="KO196" s="133"/>
      <c r="KP196" s="133"/>
    </row>
    <row r="197" spans="1:302">
      <c r="A197" s="15" t="s">
        <v>613</v>
      </c>
      <c r="B197" s="39" t="s">
        <v>614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200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201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202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203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207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178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179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180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181"/>
        <v>3317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30">
        <v>288</v>
      </c>
      <c r="JA197" s="122">
        <v>285</v>
      </c>
      <c r="JB197" s="133">
        <v>242</v>
      </c>
      <c r="JC197" s="133">
        <v>297</v>
      </c>
      <c r="JD197" s="16">
        <f t="shared" si="204"/>
        <v>2973</v>
      </c>
      <c r="JE197" s="133">
        <v>357</v>
      </c>
      <c r="JF197" s="133">
        <v>174</v>
      </c>
      <c r="JG197" s="36">
        <v>169</v>
      </c>
      <c r="JH197" s="36">
        <v>190</v>
      </c>
      <c r="JI197" s="36">
        <v>258</v>
      </c>
      <c r="JJ197" s="36">
        <v>263</v>
      </c>
      <c r="JK197" s="36">
        <v>197</v>
      </c>
      <c r="JL197" s="36">
        <v>269</v>
      </c>
      <c r="JM197" s="130">
        <v>284</v>
      </c>
      <c r="JN197" s="122">
        <v>265</v>
      </c>
      <c r="JO197" s="133">
        <v>259</v>
      </c>
      <c r="JP197" s="133">
        <v>288</v>
      </c>
      <c r="JQ197" s="16">
        <f t="shared" si="205"/>
        <v>3116</v>
      </c>
      <c r="JR197" s="133">
        <v>393</v>
      </c>
      <c r="JS197" s="133">
        <v>210</v>
      </c>
      <c r="JT197" s="133">
        <v>199</v>
      </c>
      <c r="JU197" s="36">
        <v>209</v>
      </c>
      <c r="JV197" s="36">
        <v>188</v>
      </c>
      <c r="JW197" s="36">
        <v>282</v>
      </c>
      <c r="JX197" s="36">
        <v>250</v>
      </c>
      <c r="JY197" s="36">
        <v>309</v>
      </c>
      <c r="JZ197" s="130">
        <v>321</v>
      </c>
      <c r="KA197" s="122">
        <v>214</v>
      </c>
      <c r="KB197" s="133">
        <v>327</v>
      </c>
      <c r="KC197" s="133">
        <v>214</v>
      </c>
      <c r="KD197" s="16">
        <f t="shared" si="206"/>
        <v>2324</v>
      </c>
      <c r="KE197" s="133">
        <v>472</v>
      </c>
      <c r="KF197" s="133">
        <v>237</v>
      </c>
      <c r="KG197" s="133">
        <v>194</v>
      </c>
      <c r="KH197" s="133">
        <v>214</v>
      </c>
      <c r="KI197" s="133">
        <v>336</v>
      </c>
      <c r="KJ197" s="133">
        <v>300</v>
      </c>
      <c r="KK197" s="133">
        <v>250</v>
      </c>
      <c r="KL197" s="133">
        <v>321</v>
      </c>
      <c r="KM197" s="130"/>
      <c r="KN197" s="122"/>
      <c r="KO197" s="133"/>
      <c r="KP197" s="133"/>
    </row>
    <row r="198" spans="1:302">
      <c r="A198" s="15" t="s">
        <v>615</v>
      </c>
      <c r="B198" s="39" t="s">
        <v>616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200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201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202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203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207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178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179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180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181"/>
        <v>321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30">
        <v>50</v>
      </c>
      <c r="JA198" s="122">
        <v>49</v>
      </c>
      <c r="JB198" s="133">
        <v>37</v>
      </c>
      <c r="JC198" s="133">
        <v>8</v>
      </c>
      <c r="JD198" s="16">
        <f t="shared" si="204"/>
        <v>264</v>
      </c>
      <c r="JE198" s="133">
        <v>13</v>
      </c>
      <c r="JF198" s="133">
        <v>1</v>
      </c>
      <c r="JG198" s="36">
        <v>35</v>
      </c>
      <c r="JH198" s="36">
        <v>19</v>
      </c>
      <c r="JI198" s="36">
        <v>29</v>
      </c>
      <c r="JJ198" s="36">
        <v>12</v>
      </c>
      <c r="JK198" s="36">
        <v>9</v>
      </c>
      <c r="JL198" s="36">
        <v>31</v>
      </c>
      <c r="JM198" s="130">
        <v>29</v>
      </c>
      <c r="JN198" s="122">
        <v>33</v>
      </c>
      <c r="JO198" s="133">
        <v>27</v>
      </c>
      <c r="JP198" s="133">
        <v>26</v>
      </c>
      <c r="JQ198" s="16">
        <f t="shared" si="205"/>
        <v>271</v>
      </c>
      <c r="JR198" s="133">
        <v>9</v>
      </c>
      <c r="JS198" s="133">
        <v>18</v>
      </c>
      <c r="JT198" s="133">
        <v>23</v>
      </c>
      <c r="JU198" s="36">
        <v>22</v>
      </c>
      <c r="JV198" s="36">
        <v>35</v>
      </c>
      <c r="JW198" s="36">
        <v>20</v>
      </c>
      <c r="JX198" s="36">
        <v>15</v>
      </c>
      <c r="JY198" s="36">
        <v>31</v>
      </c>
      <c r="JZ198" s="130">
        <v>25</v>
      </c>
      <c r="KA198" s="122">
        <v>17</v>
      </c>
      <c r="KB198" s="133">
        <v>45</v>
      </c>
      <c r="KC198" s="133">
        <v>11</v>
      </c>
      <c r="KD198" s="16">
        <f t="shared" si="206"/>
        <v>183</v>
      </c>
      <c r="KE198" s="133">
        <v>16</v>
      </c>
      <c r="KF198" s="133">
        <v>11</v>
      </c>
      <c r="KG198" s="133">
        <v>24</v>
      </c>
      <c r="KH198" s="133">
        <v>42</v>
      </c>
      <c r="KI198" s="133">
        <v>19</v>
      </c>
      <c r="KJ198" s="133">
        <v>18</v>
      </c>
      <c r="KK198" s="133">
        <v>29</v>
      </c>
      <c r="KL198" s="133">
        <v>24</v>
      </c>
      <c r="KM198" s="130"/>
      <c r="KN198" s="122"/>
      <c r="KO198" s="133"/>
      <c r="KP198" s="133"/>
    </row>
    <row r="199" spans="1:302">
      <c r="A199" s="15" t="s">
        <v>617</v>
      </c>
      <c r="B199" s="39" t="s">
        <v>618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200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201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202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203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207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208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209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180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>
        <f t="shared" si="181"/>
        <v>39</v>
      </c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30">
        <v>5</v>
      </c>
      <c r="JA199" s="122">
        <v>10</v>
      </c>
      <c r="JB199" s="133">
        <v>1</v>
      </c>
      <c r="JC199" s="133" t="s">
        <v>1092</v>
      </c>
      <c r="JD199" s="16">
        <f t="shared" si="204"/>
        <v>47</v>
      </c>
      <c r="JE199" s="133" t="s">
        <v>1092</v>
      </c>
      <c r="JF199" s="133">
        <v>1</v>
      </c>
      <c r="JG199" s="36">
        <v>1</v>
      </c>
      <c r="JH199" s="36">
        <v>2</v>
      </c>
      <c r="JI199" s="36">
        <v>3</v>
      </c>
      <c r="JJ199" s="36">
        <v>4</v>
      </c>
      <c r="JK199" s="36">
        <v>1</v>
      </c>
      <c r="JL199" s="36">
        <v>10</v>
      </c>
      <c r="JM199" s="130">
        <v>4</v>
      </c>
      <c r="JN199" s="122">
        <v>7</v>
      </c>
      <c r="JO199" s="133">
        <v>9</v>
      </c>
      <c r="JP199" s="133">
        <v>5</v>
      </c>
      <c r="JQ199" s="16">
        <f t="shared" si="205"/>
        <v>40</v>
      </c>
      <c r="JR199" s="133" t="s">
        <v>1092</v>
      </c>
      <c r="JS199" s="133">
        <v>1</v>
      </c>
      <c r="JT199" s="133">
        <v>2</v>
      </c>
      <c r="JU199" s="36">
        <v>3</v>
      </c>
      <c r="JV199" s="36">
        <v>1</v>
      </c>
      <c r="JW199" s="36">
        <v>2</v>
      </c>
      <c r="JX199" s="36">
        <v>5</v>
      </c>
      <c r="JY199" s="36">
        <v>9</v>
      </c>
      <c r="JZ199" s="130">
        <v>7</v>
      </c>
      <c r="KA199" s="122">
        <v>5</v>
      </c>
      <c r="KB199" s="133">
        <v>4</v>
      </c>
      <c r="KC199" s="133">
        <v>1</v>
      </c>
      <c r="KD199" s="16">
        <f t="shared" si="206"/>
        <v>29</v>
      </c>
      <c r="KE199" s="133">
        <v>0</v>
      </c>
      <c r="KF199" s="133">
        <v>2</v>
      </c>
      <c r="KG199" s="133">
        <v>1</v>
      </c>
      <c r="KH199" s="133">
        <v>8</v>
      </c>
      <c r="KI199" s="133">
        <v>5</v>
      </c>
      <c r="KJ199" s="133">
        <v>5</v>
      </c>
      <c r="KK199" s="133">
        <v>8</v>
      </c>
      <c r="KL199" s="133" t="s">
        <v>1092</v>
      </c>
      <c r="KM199" s="130"/>
      <c r="KN199" s="122"/>
      <c r="KO199" s="133"/>
      <c r="KP199" s="133"/>
    </row>
    <row r="200" spans="1:302">
      <c r="A200" s="15" t="s">
        <v>619</v>
      </c>
      <c r="B200" s="39" t="s">
        <v>620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200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201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202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203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207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208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209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180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181"/>
        <v>172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30">
        <v>17</v>
      </c>
      <c r="JA200" s="122">
        <v>24</v>
      </c>
      <c r="JB200" s="133">
        <v>25</v>
      </c>
      <c r="JC200" s="133">
        <v>15</v>
      </c>
      <c r="JD200" s="16">
        <f t="shared" si="204"/>
        <v>161</v>
      </c>
      <c r="JE200" s="133">
        <v>14</v>
      </c>
      <c r="JF200" s="133">
        <v>8</v>
      </c>
      <c r="JG200" s="36">
        <v>5</v>
      </c>
      <c r="JH200" s="36">
        <v>12</v>
      </c>
      <c r="JI200" s="36">
        <v>15</v>
      </c>
      <c r="JJ200" s="36">
        <v>22</v>
      </c>
      <c r="JK200" s="36">
        <v>24</v>
      </c>
      <c r="JL200" s="36">
        <v>6</v>
      </c>
      <c r="JM200" s="130">
        <v>15</v>
      </c>
      <c r="JN200" s="122">
        <v>5</v>
      </c>
      <c r="JO200" s="133">
        <v>12</v>
      </c>
      <c r="JP200" s="133">
        <v>23</v>
      </c>
      <c r="JQ200" s="16">
        <f t="shared" si="205"/>
        <v>242</v>
      </c>
      <c r="JR200" s="133">
        <v>5</v>
      </c>
      <c r="JS200" s="133">
        <v>7</v>
      </c>
      <c r="JT200" s="133">
        <v>11</v>
      </c>
      <c r="JU200" s="36">
        <v>10</v>
      </c>
      <c r="JV200" s="36">
        <v>27</v>
      </c>
      <c r="JW200" s="36">
        <v>25</v>
      </c>
      <c r="JX200" s="36">
        <v>37</v>
      </c>
      <c r="JY200" s="36">
        <v>26</v>
      </c>
      <c r="JZ200" s="130">
        <v>31</v>
      </c>
      <c r="KA200" s="122">
        <v>21</v>
      </c>
      <c r="KB200" s="133">
        <v>21</v>
      </c>
      <c r="KC200" s="133">
        <v>21</v>
      </c>
      <c r="KD200" s="16">
        <f t="shared" si="206"/>
        <v>318</v>
      </c>
      <c r="KE200" s="133">
        <v>16</v>
      </c>
      <c r="KF200" s="133">
        <v>18</v>
      </c>
      <c r="KG200" s="133">
        <v>23</v>
      </c>
      <c r="KH200" s="133">
        <v>20</v>
      </c>
      <c r="KI200" s="133">
        <v>33</v>
      </c>
      <c r="KJ200" s="133">
        <v>53</v>
      </c>
      <c r="KK200" s="133">
        <v>59</v>
      </c>
      <c r="KL200" s="133">
        <v>96</v>
      </c>
      <c r="KM200" s="130"/>
      <c r="KN200" s="122"/>
      <c r="KO200" s="133"/>
      <c r="KP200" s="133"/>
    </row>
    <row r="201" spans="1:302">
      <c r="A201" s="15" t="s">
        <v>621</v>
      </c>
      <c r="B201" s="39" t="s">
        <v>622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200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201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202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203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207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208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209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180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181"/>
        <v>925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30">
        <v>142</v>
      </c>
      <c r="JA201" s="122">
        <v>101</v>
      </c>
      <c r="JB201" s="133">
        <v>120</v>
      </c>
      <c r="JC201" s="133">
        <v>33</v>
      </c>
      <c r="JD201" s="16">
        <f t="shared" si="204"/>
        <v>222</v>
      </c>
      <c r="JE201" s="133">
        <v>56</v>
      </c>
      <c r="JF201" s="133">
        <v>44</v>
      </c>
      <c r="JG201" s="36">
        <v>24</v>
      </c>
      <c r="JH201" s="36">
        <v>5</v>
      </c>
      <c r="JI201" s="36">
        <v>18</v>
      </c>
      <c r="JJ201" s="36">
        <v>15</v>
      </c>
      <c r="JK201" s="36">
        <v>4</v>
      </c>
      <c r="JL201" s="36">
        <v>2</v>
      </c>
      <c r="JM201" s="130">
        <v>19</v>
      </c>
      <c r="JN201" s="122">
        <v>9</v>
      </c>
      <c r="JO201" s="133">
        <v>19</v>
      </c>
      <c r="JP201" s="133">
        <v>7</v>
      </c>
      <c r="JQ201" s="16">
        <f t="shared" si="205"/>
        <v>233</v>
      </c>
      <c r="JR201" s="133">
        <v>2</v>
      </c>
      <c r="JS201" s="133">
        <v>17</v>
      </c>
      <c r="JT201" s="133">
        <v>7</v>
      </c>
      <c r="JU201" s="36">
        <v>24</v>
      </c>
      <c r="JV201" s="36">
        <v>49</v>
      </c>
      <c r="JW201" s="36">
        <v>13</v>
      </c>
      <c r="JX201" s="36">
        <v>17</v>
      </c>
      <c r="JY201" s="36">
        <v>12</v>
      </c>
      <c r="JZ201" s="130">
        <v>8</v>
      </c>
      <c r="KA201" s="122">
        <v>37</v>
      </c>
      <c r="KB201" s="133">
        <v>37</v>
      </c>
      <c r="KC201" s="133">
        <v>10</v>
      </c>
      <c r="KD201" s="16">
        <f t="shared" si="206"/>
        <v>162</v>
      </c>
      <c r="KE201" s="133">
        <v>2</v>
      </c>
      <c r="KF201" s="133">
        <v>11</v>
      </c>
      <c r="KG201" s="133">
        <v>21</v>
      </c>
      <c r="KH201" s="133">
        <v>13</v>
      </c>
      <c r="KI201" s="133">
        <v>73</v>
      </c>
      <c r="KJ201" s="133">
        <v>18</v>
      </c>
      <c r="KK201" s="133">
        <v>18</v>
      </c>
      <c r="KL201" s="133">
        <v>6</v>
      </c>
      <c r="KM201" s="130"/>
      <c r="KN201" s="122"/>
      <c r="KO201" s="133"/>
      <c r="KP201" s="133"/>
    </row>
    <row r="202" spans="1:302">
      <c r="A202" s="15" t="s">
        <v>623</v>
      </c>
      <c r="B202" s="39" t="s">
        <v>624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200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201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202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203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207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208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209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30" t="s">
        <v>1092</v>
      </c>
      <c r="JA202" s="122" t="s">
        <v>1092</v>
      </c>
      <c r="JB202" s="133" t="s">
        <v>1092</v>
      </c>
      <c r="JC202" s="133" t="s">
        <v>1092</v>
      </c>
      <c r="JD202" s="16" t="str">
        <f t="shared" si="204"/>
        <v/>
      </c>
      <c r="JE202" s="133" t="s">
        <v>1092</v>
      </c>
      <c r="JF202" s="133" t="s">
        <v>1092</v>
      </c>
      <c r="JG202" s="36" t="s">
        <v>1092</v>
      </c>
      <c r="JH202" s="36" t="s">
        <v>1092</v>
      </c>
      <c r="JI202" s="36" t="s">
        <v>1092</v>
      </c>
      <c r="JJ202" s="36" t="s">
        <v>1092</v>
      </c>
      <c r="JK202" s="36" t="s">
        <v>1092</v>
      </c>
      <c r="JL202" s="36" t="s">
        <v>1092</v>
      </c>
      <c r="JM202" s="130" t="s">
        <v>1092</v>
      </c>
      <c r="JN202" s="122" t="s">
        <v>1092</v>
      </c>
      <c r="JO202" s="133" t="s">
        <v>1092</v>
      </c>
      <c r="JP202" s="133" t="s">
        <v>1092</v>
      </c>
      <c r="JQ202" s="16">
        <f t="shared" si="205"/>
        <v>0</v>
      </c>
      <c r="JR202" s="133" t="s">
        <v>1092</v>
      </c>
      <c r="JS202" s="133" t="s">
        <v>1092</v>
      </c>
      <c r="JT202" s="133" t="s">
        <v>1092</v>
      </c>
      <c r="JU202" s="36" t="s">
        <v>1092</v>
      </c>
      <c r="JV202" s="36" t="s">
        <v>1092</v>
      </c>
      <c r="JW202" s="36" t="s">
        <v>1092</v>
      </c>
      <c r="JX202" s="36" t="s">
        <v>1092</v>
      </c>
      <c r="JY202" s="36" t="s">
        <v>1092</v>
      </c>
      <c r="JZ202" s="130" t="s">
        <v>1092</v>
      </c>
      <c r="KA202" s="122" t="s">
        <v>1092</v>
      </c>
      <c r="KB202" s="133" t="s">
        <v>1092</v>
      </c>
      <c r="KC202" s="133" t="s">
        <v>1092</v>
      </c>
      <c r="KD202" s="16">
        <f t="shared" si="206"/>
        <v>0</v>
      </c>
      <c r="KE202" s="133" t="s">
        <v>1092</v>
      </c>
      <c r="KF202" s="133" t="s">
        <v>1092</v>
      </c>
      <c r="KG202" s="133" t="s">
        <v>1092</v>
      </c>
      <c r="KH202" s="133" t="s">
        <v>1092</v>
      </c>
      <c r="KI202" s="133" t="s">
        <v>1092</v>
      </c>
      <c r="KJ202" s="133" t="s">
        <v>1092</v>
      </c>
      <c r="KK202" s="133" t="s">
        <v>1092</v>
      </c>
      <c r="KL202" s="133" t="s">
        <v>1092</v>
      </c>
      <c r="KM202" s="130"/>
      <c r="KN202" s="122"/>
      <c r="KO202" s="133"/>
      <c r="KP202" s="133"/>
    </row>
    <row r="203" spans="1:302">
      <c r="A203" s="15" t="s">
        <v>625</v>
      </c>
      <c r="B203" s="39" t="s">
        <v>626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200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201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202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203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207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208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209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210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181"/>
        <v>287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30">
        <v>32</v>
      </c>
      <c r="JA203" s="122">
        <v>29</v>
      </c>
      <c r="JB203" s="133">
        <v>4</v>
      </c>
      <c r="JC203" s="133">
        <v>26</v>
      </c>
      <c r="JD203" s="16">
        <f t="shared" si="204"/>
        <v>306</v>
      </c>
      <c r="JE203" s="133">
        <v>4</v>
      </c>
      <c r="JF203" s="133">
        <v>21</v>
      </c>
      <c r="JG203" s="36">
        <v>19</v>
      </c>
      <c r="JH203" s="36">
        <v>56</v>
      </c>
      <c r="JI203" s="36">
        <v>30</v>
      </c>
      <c r="JJ203" s="36">
        <v>25</v>
      </c>
      <c r="JK203" s="36">
        <v>38</v>
      </c>
      <c r="JL203" s="36">
        <v>20</v>
      </c>
      <c r="JM203" s="130">
        <v>30</v>
      </c>
      <c r="JN203" s="122">
        <v>25</v>
      </c>
      <c r="JO203" s="133">
        <v>25</v>
      </c>
      <c r="JP203" s="133">
        <v>13</v>
      </c>
      <c r="JQ203" s="16">
        <f t="shared" si="205"/>
        <v>313</v>
      </c>
      <c r="JR203" s="133">
        <v>17</v>
      </c>
      <c r="JS203" s="133">
        <v>15</v>
      </c>
      <c r="JT203" s="133">
        <v>22</v>
      </c>
      <c r="JU203" s="36">
        <v>29</v>
      </c>
      <c r="JV203" s="36">
        <v>59</v>
      </c>
      <c r="JW203" s="36">
        <v>17</v>
      </c>
      <c r="JX203" s="36">
        <v>32</v>
      </c>
      <c r="JY203" s="36">
        <v>40</v>
      </c>
      <c r="JZ203" s="130">
        <v>24</v>
      </c>
      <c r="KA203" s="122">
        <v>35</v>
      </c>
      <c r="KB203" s="133">
        <v>19</v>
      </c>
      <c r="KC203" s="133">
        <v>4</v>
      </c>
      <c r="KD203" s="16">
        <f t="shared" si="206"/>
        <v>97</v>
      </c>
      <c r="KE203" s="133">
        <v>1</v>
      </c>
      <c r="KF203" s="133">
        <v>8</v>
      </c>
      <c r="KG203" s="133">
        <v>11</v>
      </c>
      <c r="KH203" s="133">
        <v>24</v>
      </c>
      <c r="KI203" s="133">
        <v>16</v>
      </c>
      <c r="KJ203" s="133">
        <v>21</v>
      </c>
      <c r="KK203" s="133">
        <v>5</v>
      </c>
      <c r="KL203" s="133">
        <v>11</v>
      </c>
      <c r="KM203" s="130"/>
      <c r="KN203" s="122"/>
      <c r="KO203" s="133"/>
      <c r="KP203" s="133"/>
    </row>
    <row r="204" spans="1:302">
      <c r="A204" s="15" t="s">
        <v>627</v>
      </c>
      <c r="B204" s="39" t="s">
        <v>628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200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201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202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203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207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208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209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210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7" si="211">SUM(IR204:JC204)</f>
        <v>927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30">
        <v>66</v>
      </c>
      <c r="JA204" s="122">
        <v>69</v>
      </c>
      <c r="JB204" s="133">
        <v>82</v>
      </c>
      <c r="JC204" s="133">
        <v>30</v>
      </c>
      <c r="JD204" s="16">
        <f t="shared" si="204"/>
        <v>1038</v>
      </c>
      <c r="JE204" s="133">
        <v>62</v>
      </c>
      <c r="JF204" s="133">
        <v>44</v>
      </c>
      <c r="JG204" s="36">
        <v>105</v>
      </c>
      <c r="JH204" s="36">
        <v>83</v>
      </c>
      <c r="JI204" s="36">
        <v>103</v>
      </c>
      <c r="JJ204" s="36">
        <v>126</v>
      </c>
      <c r="JK204" s="36">
        <v>79</v>
      </c>
      <c r="JL204" s="36">
        <v>93</v>
      </c>
      <c r="JM204" s="130">
        <v>90</v>
      </c>
      <c r="JN204" s="122">
        <v>54</v>
      </c>
      <c r="JO204" s="133">
        <v>65</v>
      </c>
      <c r="JP204" s="133">
        <v>134</v>
      </c>
      <c r="JQ204" s="16">
        <f t="shared" si="205"/>
        <v>871</v>
      </c>
      <c r="JR204" s="133">
        <v>89</v>
      </c>
      <c r="JS204" s="133">
        <v>77</v>
      </c>
      <c r="JT204" s="133">
        <v>54</v>
      </c>
      <c r="JU204" s="36">
        <v>59</v>
      </c>
      <c r="JV204" s="36">
        <v>61</v>
      </c>
      <c r="JW204" s="36">
        <v>52</v>
      </c>
      <c r="JX204" s="36">
        <v>75</v>
      </c>
      <c r="JY204" s="36">
        <v>80</v>
      </c>
      <c r="JZ204" s="130">
        <v>49</v>
      </c>
      <c r="KA204" s="122">
        <v>98</v>
      </c>
      <c r="KB204" s="133">
        <v>98</v>
      </c>
      <c r="KC204" s="133">
        <v>79</v>
      </c>
      <c r="KD204" s="16">
        <f t="shared" si="206"/>
        <v>616</v>
      </c>
      <c r="KE204" s="133">
        <v>59</v>
      </c>
      <c r="KF204" s="133">
        <v>77</v>
      </c>
      <c r="KG204" s="133">
        <v>82</v>
      </c>
      <c r="KH204" s="133">
        <v>99</v>
      </c>
      <c r="KI204" s="133">
        <v>81</v>
      </c>
      <c r="KJ204" s="133">
        <v>89</v>
      </c>
      <c r="KK204" s="133">
        <v>75</v>
      </c>
      <c r="KL204" s="133">
        <v>54</v>
      </c>
      <c r="KM204" s="130"/>
      <c r="KN204" s="122"/>
      <c r="KO204" s="133"/>
      <c r="KP204" s="133"/>
    </row>
    <row r="205" spans="1:302">
      <c r="A205" s="15" t="s">
        <v>629</v>
      </c>
      <c r="B205" s="39" t="s">
        <v>630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200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201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202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203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207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208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209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210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211"/>
        <v>206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30">
        <v>18</v>
      </c>
      <c r="JA205" s="122">
        <v>17</v>
      </c>
      <c r="JB205" s="133">
        <v>21</v>
      </c>
      <c r="JC205" s="133">
        <v>22</v>
      </c>
      <c r="JD205" s="16">
        <f t="shared" si="204"/>
        <v>152</v>
      </c>
      <c r="JE205" s="133">
        <v>13</v>
      </c>
      <c r="JF205" s="133">
        <v>10</v>
      </c>
      <c r="JG205" s="36">
        <v>11</v>
      </c>
      <c r="JH205" s="36">
        <v>10</v>
      </c>
      <c r="JI205" s="36">
        <v>11</v>
      </c>
      <c r="JJ205" s="36">
        <v>18</v>
      </c>
      <c r="JK205" s="36">
        <v>8</v>
      </c>
      <c r="JL205" s="36">
        <v>5</v>
      </c>
      <c r="JM205" s="130">
        <v>20</v>
      </c>
      <c r="JN205" s="122">
        <v>15</v>
      </c>
      <c r="JO205" s="133">
        <v>14</v>
      </c>
      <c r="JP205" s="133">
        <v>17</v>
      </c>
      <c r="JQ205" s="16">
        <f t="shared" si="205"/>
        <v>142</v>
      </c>
      <c r="JR205" s="133">
        <v>12</v>
      </c>
      <c r="JS205" s="133">
        <v>6</v>
      </c>
      <c r="JT205" s="133">
        <v>1</v>
      </c>
      <c r="JU205" s="36">
        <v>11</v>
      </c>
      <c r="JV205" s="36">
        <v>12</v>
      </c>
      <c r="JW205" s="36">
        <v>7</v>
      </c>
      <c r="JX205" s="36">
        <v>24</v>
      </c>
      <c r="JY205" s="36">
        <v>10</v>
      </c>
      <c r="JZ205" s="130">
        <v>15</v>
      </c>
      <c r="KA205" s="122">
        <v>17</v>
      </c>
      <c r="KB205" s="133">
        <v>22</v>
      </c>
      <c r="KC205" s="133">
        <v>5</v>
      </c>
      <c r="KD205" s="16">
        <f t="shared" si="206"/>
        <v>106</v>
      </c>
      <c r="KE205" s="133">
        <v>14</v>
      </c>
      <c r="KF205" s="133">
        <v>22</v>
      </c>
      <c r="KG205" s="133">
        <v>13</v>
      </c>
      <c r="KH205" s="133">
        <v>20</v>
      </c>
      <c r="KI205" s="133">
        <v>13</v>
      </c>
      <c r="KJ205" s="133">
        <v>4</v>
      </c>
      <c r="KK205" s="133">
        <v>12</v>
      </c>
      <c r="KL205" s="133">
        <v>8</v>
      </c>
      <c r="KM205" s="130"/>
      <c r="KN205" s="122"/>
      <c r="KO205" s="133"/>
      <c r="KP205" s="133"/>
    </row>
    <row r="206" spans="1:302">
      <c r="A206" s="15" t="s">
        <v>631</v>
      </c>
      <c r="B206" s="39" t="s">
        <v>632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200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201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202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203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207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208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209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210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211"/>
        <v>286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30">
        <v>34</v>
      </c>
      <c r="JA206" s="122">
        <v>38</v>
      </c>
      <c r="JB206" s="133">
        <v>32</v>
      </c>
      <c r="JC206" s="133">
        <v>7</v>
      </c>
      <c r="JD206" s="16">
        <f t="shared" si="204"/>
        <v>322</v>
      </c>
      <c r="JE206" s="133">
        <v>13</v>
      </c>
      <c r="JF206" s="133">
        <v>9</v>
      </c>
      <c r="JG206" s="36">
        <v>17</v>
      </c>
      <c r="JH206" s="36">
        <v>17</v>
      </c>
      <c r="JI206" s="36">
        <v>35</v>
      </c>
      <c r="JJ206" s="36">
        <v>48</v>
      </c>
      <c r="JK206" s="36">
        <v>32</v>
      </c>
      <c r="JL206" s="36">
        <v>26</v>
      </c>
      <c r="JM206" s="130">
        <v>45</v>
      </c>
      <c r="JN206" s="122">
        <v>41</v>
      </c>
      <c r="JO206" s="133">
        <v>17</v>
      </c>
      <c r="JP206" s="133">
        <v>22</v>
      </c>
      <c r="JQ206" s="16">
        <f t="shared" si="205"/>
        <v>333</v>
      </c>
      <c r="JR206" s="133">
        <v>14</v>
      </c>
      <c r="JS206" s="133">
        <v>16</v>
      </c>
      <c r="JT206" s="133">
        <v>22</v>
      </c>
      <c r="JU206" s="36">
        <v>28</v>
      </c>
      <c r="JV206" s="36">
        <v>30</v>
      </c>
      <c r="JW206" s="36">
        <v>43</v>
      </c>
      <c r="JX206" s="36">
        <v>32</v>
      </c>
      <c r="JY206" s="36">
        <v>42</v>
      </c>
      <c r="JZ206" s="130">
        <v>39</v>
      </c>
      <c r="KA206" s="122">
        <v>19</v>
      </c>
      <c r="KB206" s="133">
        <v>31</v>
      </c>
      <c r="KC206" s="133">
        <v>17</v>
      </c>
      <c r="KD206" s="16">
        <f t="shared" si="206"/>
        <v>236</v>
      </c>
      <c r="KE206" s="133">
        <v>22</v>
      </c>
      <c r="KF206" s="133">
        <v>23</v>
      </c>
      <c r="KG206" s="133">
        <v>19</v>
      </c>
      <c r="KH206" s="133">
        <v>6</v>
      </c>
      <c r="KI206" s="133">
        <v>32</v>
      </c>
      <c r="KJ206" s="133">
        <v>42</v>
      </c>
      <c r="KK206" s="133">
        <v>54</v>
      </c>
      <c r="KL206" s="133">
        <v>38</v>
      </c>
      <c r="KM206" s="130"/>
      <c r="KN206" s="122"/>
      <c r="KO206" s="133"/>
      <c r="KP206" s="133"/>
    </row>
    <row r="207" spans="1:302">
      <c r="A207" s="15" t="s">
        <v>633</v>
      </c>
      <c r="B207" s="39" t="s">
        <v>634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200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201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202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203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207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209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30" t="s">
        <v>1092</v>
      </c>
      <c r="JA207" s="122" t="s">
        <v>1092</v>
      </c>
      <c r="JB207" s="133" t="s">
        <v>1092</v>
      </c>
      <c r="JC207" s="133" t="s">
        <v>1092</v>
      </c>
      <c r="JD207" s="16" t="str">
        <f t="shared" si="204"/>
        <v/>
      </c>
      <c r="JE207" s="133" t="s">
        <v>1092</v>
      </c>
      <c r="JF207" s="133" t="s">
        <v>1092</v>
      </c>
      <c r="JG207" s="36" t="s">
        <v>1092</v>
      </c>
      <c r="JH207" s="36" t="s">
        <v>1092</v>
      </c>
      <c r="JI207" s="36" t="s">
        <v>1092</v>
      </c>
      <c r="JJ207" s="36" t="s">
        <v>1092</v>
      </c>
      <c r="JK207" s="36" t="s">
        <v>1092</v>
      </c>
      <c r="JL207" s="36" t="s">
        <v>1092</v>
      </c>
      <c r="JM207" s="130" t="s">
        <v>1092</v>
      </c>
      <c r="JN207" s="122" t="s">
        <v>1092</v>
      </c>
      <c r="JO207" s="133" t="s">
        <v>1092</v>
      </c>
      <c r="JP207" s="133" t="s">
        <v>1092</v>
      </c>
      <c r="JQ207" s="16">
        <f t="shared" si="205"/>
        <v>0</v>
      </c>
      <c r="JR207" s="133" t="s">
        <v>1092</v>
      </c>
      <c r="JS207" s="133" t="s">
        <v>1092</v>
      </c>
      <c r="JT207" s="133" t="s">
        <v>1092</v>
      </c>
      <c r="JU207" s="36" t="s">
        <v>1092</v>
      </c>
      <c r="JV207" s="36" t="s">
        <v>1092</v>
      </c>
      <c r="JW207" s="36" t="s">
        <v>1092</v>
      </c>
      <c r="JX207" s="36" t="s">
        <v>1092</v>
      </c>
      <c r="JY207" s="36" t="s">
        <v>1092</v>
      </c>
      <c r="JZ207" s="130" t="s">
        <v>1092</v>
      </c>
      <c r="KA207" s="122" t="s">
        <v>1092</v>
      </c>
      <c r="KB207" s="133" t="s">
        <v>1092</v>
      </c>
      <c r="KC207" s="133" t="s">
        <v>1092</v>
      </c>
      <c r="KD207" s="16">
        <f t="shared" si="206"/>
        <v>0</v>
      </c>
      <c r="KE207" s="133" t="s">
        <v>1092</v>
      </c>
      <c r="KF207" s="133" t="s">
        <v>1092</v>
      </c>
      <c r="KG207" s="133" t="s">
        <v>1092</v>
      </c>
      <c r="KH207" s="133" t="s">
        <v>1092</v>
      </c>
      <c r="KI207" s="133" t="s">
        <v>1092</v>
      </c>
      <c r="KJ207" s="133" t="s">
        <v>1092</v>
      </c>
      <c r="KK207" s="133" t="s">
        <v>1092</v>
      </c>
      <c r="KL207" s="133" t="s">
        <v>1092</v>
      </c>
      <c r="KM207" s="130"/>
      <c r="KN207" s="122"/>
      <c r="KO207" s="133"/>
      <c r="KP207" s="133"/>
    </row>
    <row r="208" spans="1:302">
      <c r="A208" s="50" t="s">
        <v>635</v>
      </c>
      <c r="B208" s="39" t="s">
        <v>636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200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201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202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203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207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208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209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210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30" t="s">
        <v>1092</v>
      </c>
      <c r="JA208" s="122" t="s">
        <v>1092</v>
      </c>
      <c r="JB208" s="133" t="s">
        <v>1092</v>
      </c>
      <c r="JC208" s="133" t="s">
        <v>1092</v>
      </c>
      <c r="JD208" s="16" t="str">
        <f t="shared" si="204"/>
        <v/>
      </c>
      <c r="JE208" s="133" t="s">
        <v>1092</v>
      </c>
      <c r="JF208" s="133" t="s">
        <v>1092</v>
      </c>
      <c r="JG208" s="36" t="s">
        <v>1092</v>
      </c>
      <c r="JH208" s="36" t="s">
        <v>1092</v>
      </c>
      <c r="JI208" s="36" t="s">
        <v>1092</v>
      </c>
      <c r="JJ208" s="36" t="s">
        <v>1092</v>
      </c>
      <c r="JK208" s="36" t="s">
        <v>1092</v>
      </c>
      <c r="JL208" s="36" t="s">
        <v>1092</v>
      </c>
      <c r="JM208" s="130" t="s">
        <v>1092</v>
      </c>
      <c r="JN208" s="122" t="s">
        <v>1092</v>
      </c>
      <c r="JO208" s="133" t="s">
        <v>1092</v>
      </c>
      <c r="JP208" s="133" t="s">
        <v>1092</v>
      </c>
      <c r="JQ208" s="16">
        <f t="shared" si="205"/>
        <v>0</v>
      </c>
      <c r="JR208" s="133" t="s">
        <v>1092</v>
      </c>
      <c r="JS208" s="133" t="s">
        <v>1092</v>
      </c>
      <c r="JT208" s="133" t="s">
        <v>1092</v>
      </c>
      <c r="JU208" s="36" t="s">
        <v>1092</v>
      </c>
      <c r="JV208" s="36" t="s">
        <v>1092</v>
      </c>
      <c r="JW208" s="36" t="s">
        <v>1092</v>
      </c>
      <c r="JX208" s="36" t="s">
        <v>1092</v>
      </c>
      <c r="JY208" s="36" t="s">
        <v>1092</v>
      </c>
      <c r="JZ208" s="130" t="s">
        <v>1092</v>
      </c>
      <c r="KA208" s="122" t="s">
        <v>1092</v>
      </c>
      <c r="KB208" s="133" t="s">
        <v>1092</v>
      </c>
      <c r="KC208" s="133" t="s">
        <v>1092</v>
      </c>
      <c r="KD208" s="16">
        <f t="shared" si="206"/>
        <v>0</v>
      </c>
      <c r="KE208" s="133" t="s">
        <v>1092</v>
      </c>
      <c r="KF208" s="133" t="s">
        <v>1092</v>
      </c>
      <c r="KG208" s="133" t="s">
        <v>1092</v>
      </c>
      <c r="KH208" s="133" t="s">
        <v>1092</v>
      </c>
      <c r="KI208" s="133" t="s">
        <v>1092</v>
      </c>
      <c r="KJ208" s="133" t="s">
        <v>1092</v>
      </c>
      <c r="KK208" s="133" t="s">
        <v>1092</v>
      </c>
      <c r="KL208" s="133" t="s">
        <v>1092</v>
      </c>
      <c r="KM208" s="130"/>
      <c r="KN208" s="122"/>
      <c r="KO208" s="133"/>
      <c r="KP208" s="133"/>
    </row>
    <row r="209" spans="1:302">
      <c r="A209" s="15" t="s">
        <v>637</v>
      </c>
      <c r="B209" s="39" t="s">
        <v>638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200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201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202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203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207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208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209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210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211"/>
        <v>180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30">
        <v>6</v>
      </c>
      <c r="JA209" s="122">
        <v>13</v>
      </c>
      <c r="JB209" s="133">
        <v>5</v>
      </c>
      <c r="JC209" s="133">
        <v>4</v>
      </c>
      <c r="JD209" s="16">
        <f t="shared" si="204"/>
        <v>277</v>
      </c>
      <c r="JE209" s="133">
        <v>32</v>
      </c>
      <c r="JF209" s="133">
        <v>16</v>
      </c>
      <c r="JG209" s="36">
        <v>8</v>
      </c>
      <c r="JH209" s="36">
        <v>29</v>
      </c>
      <c r="JI209" s="36">
        <v>69</v>
      </c>
      <c r="JJ209" s="36">
        <v>38</v>
      </c>
      <c r="JK209" s="36">
        <v>39</v>
      </c>
      <c r="JL209" s="36">
        <v>19</v>
      </c>
      <c r="JM209" s="130">
        <v>4</v>
      </c>
      <c r="JN209" s="122">
        <v>3</v>
      </c>
      <c r="JO209" s="133">
        <v>13</v>
      </c>
      <c r="JP209" s="133">
        <v>7</v>
      </c>
      <c r="JQ209" s="16">
        <f t="shared" si="205"/>
        <v>263</v>
      </c>
      <c r="JR209" s="133">
        <v>0</v>
      </c>
      <c r="JS209" s="133">
        <v>9</v>
      </c>
      <c r="JT209" s="133">
        <v>31</v>
      </c>
      <c r="JU209" s="36">
        <v>35</v>
      </c>
      <c r="JV209" s="36">
        <v>45</v>
      </c>
      <c r="JW209" s="36">
        <v>29</v>
      </c>
      <c r="JX209" s="36">
        <v>60</v>
      </c>
      <c r="JY209" s="36">
        <v>26</v>
      </c>
      <c r="JZ209" s="130">
        <v>11</v>
      </c>
      <c r="KA209" s="122">
        <v>5</v>
      </c>
      <c r="KB209" s="133">
        <v>7</v>
      </c>
      <c r="KC209" s="133">
        <v>5</v>
      </c>
      <c r="KD209" s="16">
        <f t="shared" si="206"/>
        <v>130</v>
      </c>
      <c r="KE209" s="133">
        <v>4</v>
      </c>
      <c r="KF209" s="133">
        <v>11</v>
      </c>
      <c r="KG209" s="133">
        <v>2</v>
      </c>
      <c r="KH209" s="133">
        <v>13</v>
      </c>
      <c r="KI209" s="133">
        <v>15</v>
      </c>
      <c r="KJ209" s="133">
        <v>31</v>
      </c>
      <c r="KK209" s="133">
        <v>29</v>
      </c>
      <c r="KL209" s="133">
        <v>25</v>
      </c>
      <c r="KM209" s="130"/>
      <c r="KN209" s="122"/>
      <c r="KO209" s="133"/>
      <c r="KP209" s="133"/>
    </row>
    <row r="210" spans="1:302">
      <c r="A210" s="15" t="s">
        <v>639</v>
      </c>
      <c r="B210" s="39" t="s">
        <v>640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200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201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202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203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207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208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209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210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30" t="s">
        <v>1092</v>
      </c>
      <c r="JA210" s="122" t="s">
        <v>1092</v>
      </c>
      <c r="JB210" s="133" t="s">
        <v>1092</v>
      </c>
      <c r="JC210" s="133" t="s">
        <v>1092</v>
      </c>
      <c r="JD210" s="16" t="str">
        <f t="shared" si="204"/>
        <v/>
      </c>
      <c r="JE210" s="133" t="s">
        <v>1092</v>
      </c>
      <c r="JF210" s="133" t="s">
        <v>1092</v>
      </c>
      <c r="JG210" s="36" t="s">
        <v>1092</v>
      </c>
      <c r="JH210" s="36" t="s">
        <v>1092</v>
      </c>
      <c r="JI210" s="36" t="s">
        <v>1092</v>
      </c>
      <c r="JJ210" s="36" t="s">
        <v>1092</v>
      </c>
      <c r="JK210" s="36" t="s">
        <v>1092</v>
      </c>
      <c r="JL210" s="36" t="s">
        <v>1092</v>
      </c>
      <c r="JM210" s="130" t="s">
        <v>1092</v>
      </c>
      <c r="JN210" s="122" t="s">
        <v>1092</v>
      </c>
      <c r="JO210" s="133" t="s">
        <v>1092</v>
      </c>
      <c r="JP210" s="133" t="s">
        <v>1092</v>
      </c>
      <c r="JQ210" s="16">
        <f t="shared" si="205"/>
        <v>0</v>
      </c>
      <c r="JR210" s="133" t="s">
        <v>1092</v>
      </c>
      <c r="JS210" s="133" t="s">
        <v>1092</v>
      </c>
      <c r="JT210" s="133" t="s">
        <v>1092</v>
      </c>
      <c r="JU210" s="36" t="s">
        <v>1092</v>
      </c>
      <c r="JV210" s="36" t="s">
        <v>1092</v>
      </c>
      <c r="JW210" s="36" t="s">
        <v>1092</v>
      </c>
      <c r="JX210" s="36" t="s">
        <v>1092</v>
      </c>
      <c r="JY210" s="36" t="s">
        <v>1092</v>
      </c>
      <c r="JZ210" s="130" t="s">
        <v>1092</v>
      </c>
      <c r="KA210" s="122" t="s">
        <v>1092</v>
      </c>
      <c r="KB210" s="133" t="s">
        <v>1092</v>
      </c>
      <c r="KC210" s="133" t="s">
        <v>1092</v>
      </c>
      <c r="KD210" s="16">
        <f t="shared" si="206"/>
        <v>0</v>
      </c>
      <c r="KE210" s="133" t="s">
        <v>1092</v>
      </c>
      <c r="KF210" s="133" t="s">
        <v>1092</v>
      </c>
      <c r="KG210" s="133" t="s">
        <v>1092</v>
      </c>
      <c r="KH210" s="133" t="s">
        <v>1092</v>
      </c>
      <c r="KI210" s="133" t="s">
        <v>1092</v>
      </c>
      <c r="KJ210" s="133" t="s">
        <v>1092</v>
      </c>
      <c r="KK210" s="133" t="s">
        <v>1092</v>
      </c>
      <c r="KL210" s="133" t="s">
        <v>1092</v>
      </c>
      <c r="KM210" s="130"/>
      <c r="KN210" s="122"/>
      <c r="KO210" s="133"/>
      <c r="KP210" s="133"/>
    </row>
    <row r="211" spans="1:302">
      <c r="A211" s="15" t="s">
        <v>641</v>
      </c>
      <c r="B211" s="39" t="s">
        <v>642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200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201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202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203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207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208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209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210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30" t="s">
        <v>1092</v>
      </c>
      <c r="JA211" s="122" t="s">
        <v>1092</v>
      </c>
      <c r="JB211" s="133" t="s">
        <v>1092</v>
      </c>
      <c r="JC211" s="133" t="s">
        <v>1092</v>
      </c>
      <c r="JD211" s="16" t="str">
        <f t="shared" si="204"/>
        <v/>
      </c>
      <c r="JE211" s="133" t="s">
        <v>1092</v>
      </c>
      <c r="JF211" s="133" t="s">
        <v>1092</v>
      </c>
      <c r="JG211" s="36" t="s">
        <v>1092</v>
      </c>
      <c r="JH211" s="36" t="s">
        <v>1092</v>
      </c>
      <c r="JI211" s="36" t="s">
        <v>1092</v>
      </c>
      <c r="JJ211" s="36" t="s">
        <v>1092</v>
      </c>
      <c r="JK211" s="36" t="s">
        <v>1092</v>
      </c>
      <c r="JL211" s="36" t="s">
        <v>1092</v>
      </c>
      <c r="JM211" s="130" t="s">
        <v>1092</v>
      </c>
      <c r="JN211" s="122" t="s">
        <v>1092</v>
      </c>
      <c r="JO211" s="133" t="s">
        <v>1092</v>
      </c>
      <c r="JP211" s="133" t="s">
        <v>1092</v>
      </c>
      <c r="JQ211" s="16">
        <f t="shared" si="205"/>
        <v>0</v>
      </c>
      <c r="JR211" s="133" t="s">
        <v>1092</v>
      </c>
      <c r="JS211" s="133" t="s">
        <v>1092</v>
      </c>
      <c r="JT211" s="133" t="s">
        <v>1092</v>
      </c>
      <c r="JU211" s="36" t="s">
        <v>1092</v>
      </c>
      <c r="JV211" s="36" t="s">
        <v>1092</v>
      </c>
      <c r="JW211" s="36" t="s">
        <v>1092</v>
      </c>
      <c r="JX211" s="36" t="s">
        <v>1092</v>
      </c>
      <c r="JY211" s="36" t="s">
        <v>1092</v>
      </c>
      <c r="JZ211" s="130" t="s">
        <v>1092</v>
      </c>
      <c r="KA211" s="122" t="s">
        <v>1092</v>
      </c>
      <c r="KB211" s="133" t="s">
        <v>1092</v>
      </c>
      <c r="KC211" s="133" t="s">
        <v>1092</v>
      </c>
      <c r="KD211" s="16">
        <f t="shared" si="206"/>
        <v>0</v>
      </c>
      <c r="KE211" s="133" t="s">
        <v>1092</v>
      </c>
      <c r="KF211" s="133" t="s">
        <v>1092</v>
      </c>
      <c r="KG211" s="133" t="s">
        <v>1092</v>
      </c>
      <c r="KH211" s="133" t="s">
        <v>1092</v>
      </c>
      <c r="KI211" s="133" t="s">
        <v>1092</v>
      </c>
      <c r="KJ211" s="133" t="s">
        <v>1092</v>
      </c>
      <c r="KK211" s="133" t="s">
        <v>1092</v>
      </c>
      <c r="KL211" s="133" t="s">
        <v>1092</v>
      </c>
      <c r="KM211" s="130"/>
      <c r="KN211" s="122"/>
      <c r="KO211" s="133"/>
      <c r="KP211" s="133"/>
    </row>
    <row r="212" spans="1:302">
      <c r="A212" s="15" t="s">
        <v>643</v>
      </c>
      <c r="B212" s="39" t="s">
        <v>644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200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201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202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203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207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208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209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210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211"/>
        <v>115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30">
        <v>12</v>
      </c>
      <c r="JA212" s="122">
        <v>11</v>
      </c>
      <c r="JB212" s="133">
        <v>7</v>
      </c>
      <c r="JC212" s="133">
        <v>5</v>
      </c>
      <c r="JD212" s="16">
        <f t="shared" si="204"/>
        <v>134</v>
      </c>
      <c r="JE212" s="133">
        <v>16</v>
      </c>
      <c r="JF212" s="133">
        <v>10</v>
      </c>
      <c r="JG212" s="36">
        <v>5</v>
      </c>
      <c r="JH212" s="36">
        <v>10</v>
      </c>
      <c r="JI212" s="36">
        <v>14</v>
      </c>
      <c r="JJ212" s="36">
        <v>21</v>
      </c>
      <c r="JK212" s="36">
        <v>11</v>
      </c>
      <c r="JL212" s="36">
        <v>5</v>
      </c>
      <c r="JM212" s="130">
        <v>11</v>
      </c>
      <c r="JN212" s="122">
        <v>9</v>
      </c>
      <c r="JO212" s="133">
        <v>13</v>
      </c>
      <c r="JP212" s="133">
        <v>9</v>
      </c>
      <c r="JQ212" s="16">
        <f t="shared" si="205"/>
        <v>91</v>
      </c>
      <c r="JR212" s="133">
        <v>7</v>
      </c>
      <c r="JS212" s="133" t="s">
        <v>1092</v>
      </c>
      <c r="JT212" s="133">
        <v>2</v>
      </c>
      <c r="JU212" s="36">
        <v>12</v>
      </c>
      <c r="JV212" s="36">
        <v>10</v>
      </c>
      <c r="JW212" s="36">
        <v>12</v>
      </c>
      <c r="JX212" s="36">
        <v>5</v>
      </c>
      <c r="JY212" s="36">
        <v>3</v>
      </c>
      <c r="JZ212" s="130">
        <v>7</v>
      </c>
      <c r="KA212" s="122">
        <v>21</v>
      </c>
      <c r="KB212" s="133">
        <v>5</v>
      </c>
      <c r="KC212" s="133">
        <v>7</v>
      </c>
      <c r="KD212" s="16">
        <f t="shared" si="206"/>
        <v>57</v>
      </c>
      <c r="KE212" s="133">
        <v>3</v>
      </c>
      <c r="KF212" s="133">
        <v>1</v>
      </c>
      <c r="KG212" s="133">
        <v>6</v>
      </c>
      <c r="KH212" s="133">
        <v>5</v>
      </c>
      <c r="KI212" s="133">
        <v>9</v>
      </c>
      <c r="KJ212" s="133">
        <v>10</v>
      </c>
      <c r="KK212" s="133">
        <v>13</v>
      </c>
      <c r="KL212" s="133">
        <v>10</v>
      </c>
      <c r="KM212" s="130"/>
      <c r="KN212" s="122"/>
      <c r="KO212" s="133"/>
      <c r="KP212" s="133"/>
    </row>
    <row r="213" spans="1:302">
      <c r="A213" s="15" t="s">
        <v>645</v>
      </c>
      <c r="B213" s="39" t="s">
        <v>646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200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201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202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203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207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208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209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210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211"/>
        <v>170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30">
        <v>12</v>
      </c>
      <c r="JA213" s="122">
        <v>20</v>
      </c>
      <c r="JB213" s="133">
        <v>10</v>
      </c>
      <c r="JC213" s="133">
        <v>1</v>
      </c>
      <c r="JD213" s="16">
        <f t="shared" si="204"/>
        <v>161</v>
      </c>
      <c r="JE213" s="133">
        <v>7</v>
      </c>
      <c r="JF213" s="133">
        <v>4</v>
      </c>
      <c r="JG213" s="36">
        <v>7</v>
      </c>
      <c r="JH213" s="36">
        <v>17</v>
      </c>
      <c r="JI213" s="36">
        <v>26</v>
      </c>
      <c r="JJ213" s="36">
        <v>26</v>
      </c>
      <c r="JK213" s="36">
        <v>14</v>
      </c>
      <c r="JL213" s="36">
        <v>14</v>
      </c>
      <c r="JM213" s="130">
        <v>8</v>
      </c>
      <c r="JN213" s="122">
        <v>14</v>
      </c>
      <c r="JO213" s="133">
        <v>14</v>
      </c>
      <c r="JP213" s="133">
        <v>10</v>
      </c>
      <c r="JQ213" s="16">
        <f t="shared" si="205"/>
        <v>178</v>
      </c>
      <c r="JR213" s="133">
        <v>4</v>
      </c>
      <c r="JS213" s="133">
        <v>9</v>
      </c>
      <c r="JT213" s="133">
        <v>4</v>
      </c>
      <c r="JU213" s="36">
        <v>23</v>
      </c>
      <c r="JV213" s="36">
        <v>16</v>
      </c>
      <c r="JW213" s="36">
        <v>19</v>
      </c>
      <c r="JX213" s="36">
        <v>22</v>
      </c>
      <c r="JY213" s="36">
        <v>22</v>
      </c>
      <c r="JZ213" s="130">
        <v>23</v>
      </c>
      <c r="KA213" s="122">
        <v>19</v>
      </c>
      <c r="KB213" s="133">
        <v>3</v>
      </c>
      <c r="KC213" s="133">
        <v>14</v>
      </c>
      <c r="KD213" s="16">
        <f t="shared" si="206"/>
        <v>102</v>
      </c>
      <c r="KE213" s="133">
        <v>5</v>
      </c>
      <c r="KF213" s="133">
        <v>7</v>
      </c>
      <c r="KG213" s="133">
        <v>34</v>
      </c>
      <c r="KH213" s="133">
        <v>7</v>
      </c>
      <c r="KI213" s="133">
        <v>6</v>
      </c>
      <c r="KJ213" s="133">
        <v>13</v>
      </c>
      <c r="KK213" s="133">
        <v>14</v>
      </c>
      <c r="KL213" s="133">
        <v>16</v>
      </c>
      <c r="KM213" s="130"/>
      <c r="KN213" s="122"/>
      <c r="KO213" s="133"/>
      <c r="KP213" s="133"/>
    </row>
    <row r="214" spans="1:302">
      <c r="A214" s="15" t="s">
        <v>647</v>
      </c>
      <c r="B214" s="39" t="s">
        <v>648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200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201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202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203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207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209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30" t="s">
        <v>1092</v>
      </c>
      <c r="JA214" s="122" t="s">
        <v>1092</v>
      </c>
      <c r="JB214" s="133" t="s">
        <v>1092</v>
      </c>
      <c r="JC214" s="133" t="s">
        <v>1092</v>
      </c>
      <c r="JD214" s="16" t="str">
        <f t="shared" si="204"/>
        <v/>
      </c>
      <c r="JE214" s="133" t="s">
        <v>1092</v>
      </c>
      <c r="JF214" s="133" t="s">
        <v>1092</v>
      </c>
      <c r="JG214" s="36" t="s">
        <v>1092</v>
      </c>
      <c r="JH214" s="36" t="s">
        <v>1092</v>
      </c>
      <c r="JI214" s="36" t="s">
        <v>1092</v>
      </c>
      <c r="JJ214" s="36" t="s">
        <v>1092</v>
      </c>
      <c r="JK214" s="36" t="s">
        <v>1092</v>
      </c>
      <c r="JL214" s="36" t="s">
        <v>1092</v>
      </c>
      <c r="JM214" s="130" t="s">
        <v>1092</v>
      </c>
      <c r="JN214" s="122" t="s">
        <v>1092</v>
      </c>
      <c r="JO214" s="133" t="s">
        <v>1092</v>
      </c>
      <c r="JP214" s="133" t="s">
        <v>1092</v>
      </c>
      <c r="JQ214" s="16">
        <f t="shared" si="205"/>
        <v>0</v>
      </c>
      <c r="JR214" s="133" t="s">
        <v>1092</v>
      </c>
      <c r="JS214" s="133" t="s">
        <v>1092</v>
      </c>
      <c r="JT214" s="133" t="s">
        <v>1092</v>
      </c>
      <c r="JU214" s="36" t="s">
        <v>1092</v>
      </c>
      <c r="JV214" s="36" t="s">
        <v>1092</v>
      </c>
      <c r="JW214" s="36" t="s">
        <v>1092</v>
      </c>
      <c r="JX214" s="36" t="s">
        <v>1092</v>
      </c>
      <c r="JY214" s="36" t="s">
        <v>1092</v>
      </c>
      <c r="JZ214" s="130" t="s">
        <v>1092</v>
      </c>
      <c r="KA214" s="122" t="s">
        <v>1092</v>
      </c>
      <c r="KB214" s="133" t="s">
        <v>1092</v>
      </c>
      <c r="KC214" s="133" t="s">
        <v>1092</v>
      </c>
      <c r="KD214" s="16">
        <f t="shared" si="206"/>
        <v>0</v>
      </c>
      <c r="KE214" s="133" t="s">
        <v>1092</v>
      </c>
      <c r="KF214" s="133" t="s">
        <v>1092</v>
      </c>
      <c r="KG214" s="133" t="s">
        <v>1092</v>
      </c>
      <c r="KH214" s="133" t="s">
        <v>1092</v>
      </c>
      <c r="KI214" s="133" t="s">
        <v>1092</v>
      </c>
      <c r="KJ214" s="133" t="s">
        <v>1092</v>
      </c>
      <c r="KK214" s="133" t="s">
        <v>1092</v>
      </c>
      <c r="KL214" s="133" t="s">
        <v>1092</v>
      </c>
      <c r="KM214" s="130"/>
      <c r="KN214" s="122"/>
      <c r="KO214" s="133"/>
      <c r="KP214" s="133"/>
    </row>
    <row r="215" spans="1:302">
      <c r="A215" s="15" t="s">
        <v>649</v>
      </c>
      <c r="B215" s="39" t="s">
        <v>650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200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201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202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203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207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209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30" t="s">
        <v>1092</v>
      </c>
      <c r="JA215" s="122" t="s">
        <v>1092</v>
      </c>
      <c r="JB215" s="133" t="s">
        <v>1092</v>
      </c>
      <c r="JC215" s="133" t="s">
        <v>1092</v>
      </c>
      <c r="JD215" s="16" t="str">
        <f t="shared" si="204"/>
        <v/>
      </c>
      <c r="JE215" s="133" t="s">
        <v>1092</v>
      </c>
      <c r="JF215" s="133" t="s">
        <v>1092</v>
      </c>
      <c r="JG215" s="36" t="s">
        <v>1092</v>
      </c>
      <c r="JH215" s="36" t="s">
        <v>1092</v>
      </c>
      <c r="JI215" s="36" t="s">
        <v>1092</v>
      </c>
      <c r="JJ215" s="36" t="s">
        <v>1092</v>
      </c>
      <c r="JK215" s="36" t="s">
        <v>1092</v>
      </c>
      <c r="JL215" s="36" t="s">
        <v>1092</v>
      </c>
      <c r="JM215" s="130" t="s">
        <v>1092</v>
      </c>
      <c r="JN215" s="122" t="s">
        <v>1092</v>
      </c>
      <c r="JO215" s="133" t="s">
        <v>1092</v>
      </c>
      <c r="JP215" s="133" t="s">
        <v>1092</v>
      </c>
      <c r="JQ215" s="16">
        <f t="shared" si="205"/>
        <v>0</v>
      </c>
      <c r="JR215" s="133" t="s">
        <v>1092</v>
      </c>
      <c r="JS215" s="133" t="s">
        <v>1092</v>
      </c>
      <c r="JT215" s="133" t="s">
        <v>1092</v>
      </c>
      <c r="JU215" s="36" t="s">
        <v>1092</v>
      </c>
      <c r="JV215" s="36" t="s">
        <v>1092</v>
      </c>
      <c r="JW215" s="36" t="s">
        <v>1092</v>
      </c>
      <c r="JX215" s="36" t="s">
        <v>1092</v>
      </c>
      <c r="JY215" s="36" t="s">
        <v>1092</v>
      </c>
      <c r="JZ215" s="130" t="s">
        <v>1092</v>
      </c>
      <c r="KA215" s="122" t="s">
        <v>1092</v>
      </c>
      <c r="KB215" s="133" t="s">
        <v>1092</v>
      </c>
      <c r="KC215" s="133" t="s">
        <v>1092</v>
      </c>
      <c r="KD215" s="16">
        <f t="shared" si="206"/>
        <v>0</v>
      </c>
      <c r="KE215" s="133" t="s">
        <v>1092</v>
      </c>
      <c r="KF215" s="133" t="s">
        <v>1092</v>
      </c>
      <c r="KG215" s="133" t="s">
        <v>1092</v>
      </c>
      <c r="KH215" s="133" t="s">
        <v>1092</v>
      </c>
      <c r="KI215" s="133" t="s">
        <v>1092</v>
      </c>
      <c r="KJ215" s="133" t="s">
        <v>1092</v>
      </c>
      <c r="KK215" s="133" t="s">
        <v>1092</v>
      </c>
      <c r="KL215" s="133" t="s">
        <v>1092</v>
      </c>
      <c r="KM215" s="130"/>
      <c r="KN215" s="122"/>
      <c r="KO215" s="133"/>
      <c r="KP215" s="133"/>
    </row>
    <row r="216" spans="1:302">
      <c r="A216" s="15" t="s">
        <v>651</v>
      </c>
      <c r="B216" s="39" t="s">
        <v>652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200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201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202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203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207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209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30" t="s">
        <v>1092</v>
      </c>
      <c r="JA216" s="122" t="s">
        <v>1092</v>
      </c>
      <c r="JB216" s="133" t="s">
        <v>1092</v>
      </c>
      <c r="JC216" s="133" t="s">
        <v>1092</v>
      </c>
      <c r="JD216" s="16" t="str">
        <f t="shared" si="204"/>
        <v/>
      </c>
      <c r="JE216" s="133" t="s">
        <v>1092</v>
      </c>
      <c r="JF216" s="133" t="s">
        <v>1092</v>
      </c>
      <c r="JG216" s="36" t="s">
        <v>1092</v>
      </c>
      <c r="JH216" s="36" t="s">
        <v>1092</v>
      </c>
      <c r="JI216" s="36" t="s">
        <v>1092</v>
      </c>
      <c r="JJ216" s="36" t="s">
        <v>1092</v>
      </c>
      <c r="JK216" s="36" t="s">
        <v>1092</v>
      </c>
      <c r="JL216" s="36" t="s">
        <v>1092</v>
      </c>
      <c r="JM216" s="130" t="s">
        <v>1092</v>
      </c>
      <c r="JN216" s="122" t="s">
        <v>1092</v>
      </c>
      <c r="JO216" s="133" t="s">
        <v>1092</v>
      </c>
      <c r="JP216" s="133" t="s">
        <v>1092</v>
      </c>
      <c r="JQ216" s="16">
        <f t="shared" si="205"/>
        <v>0</v>
      </c>
      <c r="JR216" s="133" t="s">
        <v>1092</v>
      </c>
      <c r="JS216" s="133" t="s">
        <v>1092</v>
      </c>
      <c r="JT216" s="133" t="s">
        <v>1092</v>
      </c>
      <c r="JU216" s="36" t="s">
        <v>1092</v>
      </c>
      <c r="JV216" s="36" t="s">
        <v>1092</v>
      </c>
      <c r="JW216" s="36" t="s">
        <v>1092</v>
      </c>
      <c r="JX216" s="36" t="s">
        <v>1092</v>
      </c>
      <c r="JY216" s="36" t="s">
        <v>1092</v>
      </c>
      <c r="JZ216" s="130" t="s">
        <v>1092</v>
      </c>
      <c r="KA216" s="122" t="s">
        <v>1092</v>
      </c>
      <c r="KB216" s="133" t="s">
        <v>1092</v>
      </c>
      <c r="KC216" s="133" t="s">
        <v>1092</v>
      </c>
      <c r="KD216" s="16">
        <f t="shared" si="206"/>
        <v>0</v>
      </c>
      <c r="KE216" s="133" t="s">
        <v>1092</v>
      </c>
      <c r="KF216" s="133" t="s">
        <v>1092</v>
      </c>
      <c r="KG216" s="133" t="s">
        <v>1092</v>
      </c>
      <c r="KH216" s="133" t="s">
        <v>1092</v>
      </c>
      <c r="KI216" s="133" t="s">
        <v>1092</v>
      </c>
      <c r="KJ216" s="133" t="s">
        <v>1092</v>
      </c>
      <c r="KK216" s="133" t="s">
        <v>1092</v>
      </c>
      <c r="KL216" s="133" t="s">
        <v>1092</v>
      </c>
      <c r="KM216" s="130"/>
      <c r="KN216" s="122"/>
      <c r="KO216" s="133"/>
      <c r="KP216" s="133"/>
    </row>
    <row r="217" spans="1:302">
      <c r="A217" s="15" t="s">
        <v>653</v>
      </c>
      <c r="B217" s="39" t="s">
        <v>654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200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201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202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203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207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209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30" t="s">
        <v>1092</v>
      </c>
      <c r="JA217" s="122" t="s">
        <v>1092</v>
      </c>
      <c r="JB217" s="133" t="s">
        <v>1092</v>
      </c>
      <c r="JC217" s="133" t="s">
        <v>1092</v>
      </c>
      <c r="JD217" s="16" t="str">
        <f t="shared" si="204"/>
        <v/>
      </c>
      <c r="JE217" s="133" t="s">
        <v>1092</v>
      </c>
      <c r="JF217" s="133" t="s">
        <v>1092</v>
      </c>
      <c r="JG217" s="36" t="s">
        <v>1092</v>
      </c>
      <c r="JH217" s="36" t="s">
        <v>1092</v>
      </c>
      <c r="JI217" s="36" t="s">
        <v>1092</v>
      </c>
      <c r="JJ217" s="36" t="s">
        <v>1092</v>
      </c>
      <c r="JK217" s="36" t="s">
        <v>1092</v>
      </c>
      <c r="JL217" s="36" t="s">
        <v>1092</v>
      </c>
      <c r="JM217" s="130" t="s">
        <v>1092</v>
      </c>
      <c r="JN217" s="122" t="s">
        <v>1092</v>
      </c>
      <c r="JO217" s="133" t="s">
        <v>1092</v>
      </c>
      <c r="JP217" s="133" t="s">
        <v>1092</v>
      </c>
      <c r="JQ217" s="16">
        <f t="shared" si="205"/>
        <v>0</v>
      </c>
      <c r="JR217" s="133" t="s">
        <v>1092</v>
      </c>
      <c r="JS217" s="133" t="s">
        <v>1092</v>
      </c>
      <c r="JT217" s="133" t="s">
        <v>1092</v>
      </c>
      <c r="JU217" s="36" t="s">
        <v>1092</v>
      </c>
      <c r="JV217" s="36" t="s">
        <v>1092</v>
      </c>
      <c r="JW217" s="36" t="s">
        <v>1092</v>
      </c>
      <c r="JX217" s="36" t="s">
        <v>1092</v>
      </c>
      <c r="JY217" s="36" t="s">
        <v>1092</v>
      </c>
      <c r="JZ217" s="130" t="s">
        <v>1092</v>
      </c>
      <c r="KA217" s="122" t="s">
        <v>1092</v>
      </c>
      <c r="KB217" s="133" t="s">
        <v>1092</v>
      </c>
      <c r="KC217" s="133" t="s">
        <v>1092</v>
      </c>
      <c r="KD217" s="16">
        <f t="shared" si="206"/>
        <v>0</v>
      </c>
      <c r="KE217" s="133" t="s">
        <v>1092</v>
      </c>
      <c r="KF217" s="133" t="s">
        <v>1092</v>
      </c>
      <c r="KG217" s="133" t="s">
        <v>1092</v>
      </c>
      <c r="KH217" s="133" t="s">
        <v>1092</v>
      </c>
      <c r="KI217" s="133" t="s">
        <v>1092</v>
      </c>
      <c r="KJ217" s="133" t="s">
        <v>1092</v>
      </c>
      <c r="KK217" s="133" t="s">
        <v>1092</v>
      </c>
      <c r="KL217" s="133" t="s">
        <v>1092</v>
      </c>
      <c r="KM217" s="130"/>
      <c r="KN217" s="122"/>
      <c r="KO217" s="133"/>
      <c r="KP217" s="133"/>
    </row>
    <row r="218" spans="1:302">
      <c r="A218" s="15" t="s">
        <v>655</v>
      </c>
      <c r="B218" s="39" t="s">
        <v>656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200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201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202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203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207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209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30" t="s">
        <v>1092</v>
      </c>
      <c r="JA218" s="122" t="s">
        <v>1092</v>
      </c>
      <c r="JB218" s="133" t="s">
        <v>1092</v>
      </c>
      <c r="JC218" s="133" t="s">
        <v>1092</v>
      </c>
      <c r="JD218" s="16" t="str">
        <f t="shared" si="204"/>
        <v/>
      </c>
      <c r="JE218" s="133" t="s">
        <v>1092</v>
      </c>
      <c r="JF218" s="133" t="s">
        <v>1092</v>
      </c>
      <c r="JG218" s="36" t="s">
        <v>1092</v>
      </c>
      <c r="JH218" s="36" t="s">
        <v>1092</v>
      </c>
      <c r="JI218" s="36" t="s">
        <v>1092</v>
      </c>
      <c r="JJ218" s="36" t="s">
        <v>1092</v>
      </c>
      <c r="JK218" s="36" t="s">
        <v>1092</v>
      </c>
      <c r="JL218" s="36" t="s">
        <v>1092</v>
      </c>
      <c r="JM218" s="130" t="s">
        <v>1092</v>
      </c>
      <c r="JN218" s="122" t="s">
        <v>1092</v>
      </c>
      <c r="JO218" s="133" t="s">
        <v>1092</v>
      </c>
      <c r="JP218" s="133" t="s">
        <v>1092</v>
      </c>
      <c r="JQ218" s="16">
        <f t="shared" si="205"/>
        <v>0</v>
      </c>
      <c r="JR218" s="133" t="s">
        <v>1092</v>
      </c>
      <c r="JS218" s="133" t="s">
        <v>1092</v>
      </c>
      <c r="JT218" s="133" t="s">
        <v>1092</v>
      </c>
      <c r="JU218" s="36" t="s">
        <v>1092</v>
      </c>
      <c r="JV218" s="36" t="s">
        <v>1092</v>
      </c>
      <c r="JW218" s="36" t="s">
        <v>1092</v>
      </c>
      <c r="JX218" s="36" t="s">
        <v>1092</v>
      </c>
      <c r="JY218" s="36" t="s">
        <v>1092</v>
      </c>
      <c r="JZ218" s="130" t="s">
        <v>1092</v>
      </c>
      <c r="KA218" s="122" t="s">
        <v>1092</v>
      </c>
      <c r="KB218" s="133" t="s">
        <v>1092</v>
      </c>
      <c r="KC218" s="133" t="s">
        <v>1092</v>
      </c>
      <c r="KD218" s="16">
        <f t="shared" si="206"/>
        <v>0</v>
      </c>
      <c r="KE218" s="133" t="s">
        <v>1092</v>
      </c>
      <c r="KF218" s="133" t="s">
        <v>1092</v>
      </c>
      <c r="KG218" s="133" t="s">
        <v>1092</v>
      </c>
      <c r="KH218" s="133" t="s">
        <v>1092</v>
      </c>
      <c r="KI218" s="133" t="s">
        <v>1092</v>
      </c>
      <c r="KJ218" s="133" t="s">
        <v>1092</v>
      </c>
      <c r="KK218" s="133" t="s">
        <v>1092</v>
      </c>
      <c r="KL218" s="133" t="s">
        <v>1092</v>
      </c>
      <c r="KM218" s="130"/>
      <c r="KN218" s="122"/>
      <c r="KO218" s="133"/>
      <c r="KP218" s="133"/>
    </row>
    <row r="219" spans="1:302">
      <c r="A219" s="15" t="s">
        <v>657</v>
      </c>
      <c r="B219" s="39" t="s">
        <v>658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200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201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202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203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207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209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30" t="s">
        <v>1092</v>
      </c>
      <c r="JA219" s="122" t="s">
        <v>1092</v>
      </c>
      <c r="JB219" s="133" t="s">
        <v>1092</v>
      </c>
      <c r="JC219" s="133" t="s">
        <v>1092</v>
      </c>
      <c r="JD219" s="16" t="str">
        <f t="shared" si="204"/>
        <v/>
      </c>
      <c r="JE219" s="133" t="s">
        <v>1092</v>
      </c>
      <c r="JF219" s="133" t="s">
        <v>1092</v>
      </c>
      <c r="JG219" s="36" t="s">
        <v>1092</v>
      </c>
      <c r="JH219" s="36" t="s">
        <v>1092</v>
      </c>
      <c r="JI219" s="36" t="s">
        <v>1092</v>
      </c>
      <c r="JJ219" s="36" t="s">
        <v>1092</v>
      </c>
      <c r="JK219" s="36" t="s">
        <v>1092</v>
      </c>
      <c r="JL219" s="36" t="s">
        <v>1092</v>
      </c>
      <c r="JM219" s="130" t="s">
        <v>1092</v>
      </c>
      <c r="JN219" s="122" t="s">
        <v>1092</v>
      </c>
      <c r="JO219" s="133" t="s">
        <v>1092</v>
      </c>
      <c r="JP219" s="133" t="s">
        <v>1092</v>
      </c>
      <c r="JQ219" s="16">
        <f t="shared" si="205"/>
        <v>0</v>
      </c>
      <c r="JR219" s="133" t="s">
        <v>1092</v>
      </c>
      <c r="JS219" s="133" t="s">
        <v>1092</v>
      </c>
      <c r="JT219" s="133" t="s">
        <v>1092</v>
      </c>
      <c r="JU219" s="36" t="s">
        <v>1092</v>
      </c>
      <c r="JV219" s="36" t="s">
        <v>1092</v>
      </c>
      <c r="JW219" s="36" t="s">
        <v>1092</v>
      </c>
      <c r="JX219" s="36" t="s">
        <v>1092</v>
      </c>
      <c r="JY219" s="36" t="s">
        <v>1092</v>
      </c>
      <c r="JZ219" s="130" t="s">
        <v>1092</v>
      </c>
      <c r="KA219" s="122" t="s">
        <v>1092</v>
      </c>
      <c r="KB219" s="133" t="s">
        <v>1092</v>
      </c>
      <c r="KC219" s="133" t="s">
        <v>1092</v>
      </c>
      <c r="KD219" s="16">
        <f t="shared" si="206"/>
        <v>0</v>
      </c>
      <c r="KE219" s="133" t="s">
        <v>1092</v>
      </c>
      <c r="KF219" s="133" t="s">
        <v>1092</v>
      </c>
      <c r="KG219" s="133" t="s">
        <v>1092</v>
      </c>
      <c r="KH219" s="133" t="s">
        <v>1092</v>
      </c>
      <c r="KI219" s="133" t="s">
        <v>1092</v>
      </c>
      <c r="KJ219" s="133" t="s">
        <v>1092</v>
      </c>
      <c r="KK219" s="133" t="s">
        <v>1092</v>
      </c>
      <c r="KL219" s="133" t="s">
        <v>1092</v>
      </c>
      <c r="KM219" s="130"/>
      <c r="KN219" s="122"/>
      <c r="KO219" s="133"/>
      <c r="KP219" s="133"/>
    </row>
    <row r="220" spans="1:302">
      <c r="A220" s="15" t="s">
        <v>659</v>
      </c>
      <c r="B220" s="39" t="s">
        <v>660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200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201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202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203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207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209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30" t="s">
        <v>1092</v>
      </c>
      <c r="JA220" s="122" t="s">
        <v>1092</v>
      </c>
      <c r="JB220" s="133" t="s">
        <v>1092</v>
      </c>
      <c r="JC220" s="133" t="s">
        <v>1092</v>
      </c>
      <c r="JD220" s="16" t="str">
        <f t="shared" si="204"/>
        <v/>
      </c>
      <c r="JE220" s="133" t="s">
        <v>1092</v>
      </c>
      <c r="JF220" s="133" t="s">
        <v>1092</v>
      </c>
      <c r="JG220" s="36" t="s">
        <v>1092</v>
      </c>
      <c r="JH220" s="36" t="s">
        <v>1092</v>
      </c>
      <c r="JI220" s="36" t="s">
        <v>1092</v>
      </c>
      <c r="JJ220" s="36" t="s">
        <v>1092</v>
      </c>
      <c r="JK220" s="36" t="s">
        <v>1092</v>
      </c>
      <c r="JL220" s="36" t="s">
        <v>1092</v>
      </c>
      <c r="JM220" s="130" t="s">
        <v>1092</v>
      </c>
      <c r="JN220" s="122" t="s">
        <v>1092</v>
      </c>
      <c r="JO220" s="133" t="s">
        <v>1092</v>
      </c>
      <c r="JP220" s="133" t="s">
        <v>1092</v>
      </c>
      <c r="JQ220" s="16">
        <f t="shared" si="205"/>
        <v>0</v>
      </c>
      <c r="JR220" s="133" t="s">
        <v>1092</v>
      </c>
      <c r="JS220" s="133" t="s">
        <v>1092</v>
      </c>
      <c r="JT220" s="133" t="s">
        <v>1092</v>
      </c>
      <c r="JU220" s="36" t="s">
        <v>1092</v>
      </c>
      <c r="JV220" s="36" t="s">
        <v>1092</v>
      </c>
      <c r="JW220" s="36" t="s">
        <v>1092</v>
      </c>
      <c r="JX220" s="36" t="s">
        <v>1092</v>
      </c>
      <c r="JY220" s="36" t="s">
        <v>1092</v>
      </c>
      <c r="JZ220" s="130" t="s">
        <v>1092</v>
      </c>
      <c r="KA220" s="122" t="s">
        <v>1092</v>
      </c>
      <c r="KB220" s="133" t="s">
        <v>1092</v>
      </c>
      <c r="KC220" s="133" t="s">
        <v>1092</v>
      </c>
      <c r="KD220" s="16">
        <f t="shared" si="206"/>
        <v>0</v>
      </c>
      <c r="KE220" s="133" t="s">
        <v>1092</v>
      </c>
      <c r="KF220" s="133" t="s">
        <v>1092</v>
      </c>
      <c r="KG220" s="133" t="s">
        <v>1092</v>
      </c>
      <c r="KH220" s="133" t="s">
        <v>1092</v>
      </c>
      <c r="KI220" s="133" t="s">
        <v>1092</v>
      </c>
      <c r="KJ220" s="133" t="s">
        <v>1092</v>
      </c>
      <c r="KK220" s="133" t="s">
        <v>1092</v>
      </c>
      <c r="KL220" s="133" t="s">
        <v>1092</v>
      </c>
      <c r="KM220" s="130"/>
      <c r="KN220" s="122"/>
      <c r="KO220" s="133"/>
      <c r="KP220" s="133"/>
    </row>
    <row r="221" spans="1:302">
      <c r="A221" s="15" t="s">
        <v>661</v>
      </c>
      <c r="B221" s="39" t="s">
        <v>662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200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201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202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203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207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209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30" t="s">
        <v>1092</v>
      </c>
      <c r="JA221" s="122" t="s">
        <v>1092</v>
      </c>
      <c r="JB221" s="133" t="s">
        <v>1092</v>
      </c>
      <c r="JC221" s="133" t="s">
        <v>1092</v>
      </c>
      <c r="JD221" s="16">
        <f t="shared" si="204"/>
        <v>3</v>
      </c>
      <c r="JE221" s="133" t="s">
        <v>1092</v>
      </c>
      <c r="JF221" s="133" t="s">
        <v>1092</v>
      </c>
      <c r="JG221" s="36" t="s">
        <v>1092</v>
      </c>
      <c r="JH221" s="36" t="s">
        <v>1092</v>
      </c>
      <c r="JI221" s="36">
        <v>3</v>
      </c>
      <c r="JJ221" s="36" t="s">
        <v>1092</v>
      </c>
      <c r="JK221" s="36" t="s">
        <v>1092</v>
      </c>
      <c r="JL221" s="36" t="s">
        <v>1092</v>
      </c>
      <c r="JM221" s="130" t="s">
        <v>1092</v>
      </c>
      <c r="JN221" s="122" t="s">
        <v>1092</v>
      </c>
      <c r="JO221" s="133" t="s">
        <v>1092</v>
      </c>
      <c r="JP221" s="133" t="s">
        <v>1092</v>
      </c>
      <c r="JQ221" s="16">
        <f t="shared" si="205"/>
        <v>0</v>
      </c>
      <c r="JR221" s="133" t="s">
        <v>1092</v>
      </c>
      <c r="JS221" s="133" t="s">
        <v>1092</v>
      </c>
      <c r="JT221" s="133" t="s">
        <v>1092</v>
      </c>
      <c r="JU221" s="36" t="s">
        <v>1092</v>
      </c>
      <c r="JV221" s="36" t="s">
        <v>1092</v>
      </c>
      <c r="JW221" s="36" t="s">
        <v>1092</v>
      </c>
      <c r="JX221" s="36" t="s">
        <v>1092</v>
      </c>
      <c r="JY221" s="36" t="s">
        <v>1092</v>
      </c>
      <c r="JZ221" s="130" t="s">
        <v>1092</v>
      </c>
      <c r="KA221" s="122" t="s">
        <v>1092</v>
      </c>
      <c r="KB221" s="133" t="s">
        <v>1092</v>
      </c>
      <c r="KC221" s="133" t="s">
        <v>1092</v>
      </c>
      <c r="KD221" s="16">
        <f t="shared" si="206"/>
        <v>0</v>
      </c>
      <c r="KE221" s="133" t="s">
        <v>1092</v>
      </c>
      <c r="KF221" s="133" t="s">
        <v>1092</v>
      </c>
      <c r="KG221" s="133" t="s">
        <v>1092</v>
      </c>
      <c r="KH221" s="133" t="s">
        <v>1092</v>
      </c>
      <c r="KI221" s="133" t="s">
        <v>1092</v>
      </c>
      <c r="KJ221" s="133" t="s">
        <v>1092</v>
      </c>
      <c r="KK221" s="133" t="s">
        <v>1092</v>
      </c>
      <c r="KL221" s="133" t="s">
        <v>1092</v>
      </c>
      <c r="KM221" s="130"/>
      <c r="KN221" s="122"/>
      <c r="KO221" s="133"/>
      <c r="KP221" s="133"/>
    </row>
    <row r="222" spans="1:302">
      <c r="A222" s="64" t="s">
        <v>663</v>
      </c>
      <c r="B222" s="39" t="s">
        <v>664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200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201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202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203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207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209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30" t="s">
        <v>1092</v>
      </c>
      <c r="JA222" s="122" t="s">
        <v>1092</v>
      </c>
      <c r="JB222" s="133" t="s">
        <v>1092</v>
      </c>
      <c r="JC222" s="133" t="s">
        <v>1092</v>
      </c>
      <c r="JD222" s="16" t="str">
        <f t="shared" si="204"/>
        <v/>
      </c>
      <c r="JE222" s="133" t="s">
        <v>1092</v>
      </c>
      <c r="JF222" s="133" t="s">
        <v>1092</v>
      </c>
      <c r="JG222" s="36" t="s">
        <v>1092</v>
      </c>
      <c r="JH222" s="36" t="s">
        <v>1092</v>
      </c>
      <c r="JI222" s="36" t="s">
        <v>1092</v>
      </c>
      <c r="JJ222" s="36" t="s">
        <v>1092</v>
      </c>
      <c r="JK222" s="36" t="s">
        <v>1092</v>
      </c>
      <c r="JL222" s="36" t="s">
        <v>1092</v>
      </c>
      <c r="JM222" s="130" t="s">
        <v>1092</v>
      </c>
      <c r="JN222" s="122" t="s">
        <v>1092</v>
      </c>
      <c r="JO222" s="133" t="s">
        <v>1092</v>
      </c>
      <c r="JP222" s="133" t="s">
        <v>1092</v>
      </c>
      <c r="JQ222" s="16">
        <f t="shared" si="205"/>
        <v>0</v>
      </c>
      <c r="JR222" s="133" t="s">
        <v>1092</v>
      </c>
      <c r="JS222" s="133" t="s">
        <v>1092</v>
      </c>
      <c r="JT222" s="133" t="s">
        <v>1092</v>
      </c>
      <c r="JU222" s="36" t="s">
        <v>1092</v>
      </c>
      <c r="JV222" s="36" t="s">
        <v>1092</v>
      </c>
      <c r="JW222" s="36" t="s">
        <v>1092</v>
      </c>
      <c r="JX222" s="36" t="s">
        <v>1092</v>
      </c>
      <c r="JY222" s="36" t="s">
        <v>1092</v>
      </c>
      <c r="JZ222" s="130" t="s">
        <v>1092</v>
      </c>
      <c r="KA222" s="122" t="s">
        <v>1092</v>
      </c>
      <c r="KB222" s="133" t="s">
        <v>1092</v>
      </c>
      <c r="KC222" s="133" t="s">
        <v>1092</v>
      </c>
      <c r="KD222" s="16">
        <f t="shared" si="206"/>
        <v>0</v>
      </c>
      <c r="KE222" s="133" t="s">
        <v>1092</v>
      </c>
      <c r="KF222" s="133" t="s">
        <v>1092</v>
      </c>
      <c r="KG222" s="133" t="s">
        <v>1092</v>
      </c>
      <c r="KH222" s="133" t="s">
        <v>1092</v>
      </c>
      <c r="KI222" s="133" t="s">
        <v>1092</v>
      </c>
      <c r="KJ222" s="133" t="s">
        <v>1092</v>
      </c>
      <c r="KK222" s="133" t="s">
        <v>1092</v>
      </c>
      <c r="KL222" s="133" t="s">
        <v>1092</v>
      </c>
      <c r="KM222" s="130"/>
      <c r="KN222" s="122"/>
      <c r="KO222" s="133"/>
      <c r="KP222" s="133"/>
    </row>
    <row r="223" spans="1:302">
      <c r="A223" s="64" t="s">
        <v>665</v>
      </c>
      <c r="B223" s="39" t="s">
        <v>666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200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201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202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203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207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209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30" t="s">
        <v>1092</v>
      </c>
      <c r="JA223" s="122" t="s">
        <v>1092</v>
      </c>
      <c r="JB223" s="133" t="s">
        <v>1092</v>
      </c>
      <c r="JC223" s="133" t="s">
        <v>1092</v>
      </c>
      <c r="JD223" s="16">
        <f t="shared" si="204"/>
        <v>1</v>
      </c>
      <c r="JE223" s="133" t="s">
        <v>1092</v>
      </c>
      <c r="JF223" s="133" t="s">
        <v>1092</v>
      </c>
      <c r="JG223" s="36">
        <v>1</v>
      </c>
      <c r="JH223" s="36" t="s">
        <v>1092</v>
      </c>
      <c r="JI223" s="36" t="s">
        <v>1092</v>
      </c>
      <c r="JJ223" s="36" t="s">
        <v>1092</v>
      </c>
      <c r="JK223" s="36" t="s">
        <v>1092</v>
      </c>
      <c r="JL223" s="36" t="s">
        <v>1092</v>
      </c>
      <c r="JM223" s="130" t="s">
        <v>1092</v>
      </c>
      <c r="JN223" s="122" t="s">
        <v>1092</v>
      </c>
      <c r="JO223" s="133" t="s">
        <v>1092</v>
      </c>
      <c r="JP223" s="133" t="s">
        <v>1092</v>
      </c>
      <c r="JQ223" s="16">
        <f t="shared" si="205"/>
        <v>0</v>
      </c>
      <c r="JR223" s="133" t="s">
        <v>1092</v>
      </c>
      <c r="JS223" s="133" t="s">
        <v>1092</v>
      </c>
      <c r="JT223" s="133" t="s">
        <v>1092</v>
      </c>
      <c r="JU223" s="36" t="s">
        <v>1092</v>
      </c>
      <c r="JV223" s="36" t="s">
        <v>1092</v>
      </c>
      <c r="JW223" s="36" t="s">
        <v>1092</v>
      </c>
      <c r="JX223" s="36" t="s">
        <v>1092</v>
      </c>
      <c r="JY223" s="36" t="s">
        <v>1092</v>
      </c>
      <c r="JZ223" s="130" t="s">
        <v>1092</v>
      </c>
      <c r="KA223" s="122" t="s">
        <v>1092</v>
      </c>
      <c r="KB223" s="133" t="s">
        <v>1092</v>
      </c>
      <c r="KC223" s="133" t="s">
        <v>1092</v>
      </c>
      <c r="KD223" s="16">
        <f t="shared" si="206"/>
        <v>0</v>
      </c>
      <c r="KE223" s="133" t="s">
        <v>1092</v>
      </c>
      <c r="KF223" s="133" t="s">
        <v>1092</v>
      </c>
      <c r="KG223" s="133" t="s">
        <v>1092</v>
      </c>
      <c r="KH223" s="133" t="s">
        <v>1092</v>
      </c>
      <c r="KI223" s="133" t="s">
        <v>1092</v>
      </c>
      <c r="KJ223" s="133" t="s">
        <v>1092</v>
      </c>
      <c r="KK223" s="133" t="s">
        <v>1092</v>
      </c>
      <c r="KL223" s="133" t="s">
        <v>1092</v>
      </c>
      <c r="KM223" s="130"/>
      <c r="KN223" s="122"/>
      <c r="KO223" s="133"/>
      <c r="KP223" s="133"/>
    </row>
    <row r="224" spans="1:302">
      <c r="A224" s="15" t="s">
        <v>322</v>
      </c>
      <c r="B224" s="39" t="s">
        <v>667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200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201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202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203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207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209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30" t="s">
        <v>1092</v>
      </c>
      <c r="JA224" s="122" t="s">
        <v>1092</v>
      </c>
      <c r="JB224" s="133" t="s">
        <v>1092</v>
      </c>
      <c r="JC224" s="133" t="s">
        <v>1092</v>
      </c>
      <c r="JD224" s="16" t="str">
        <f t="shared" si="204"/>
        <v/>
      </c>
      <c r="JE224" s="133" t="s">
        <v>1092</v>
      </c>
      <c r="JF224" s="133" t="s">
        <v>1092</v>
      </c>
      <c r="JG224" s="36" t="s">
        <v>1092</v>
      </c>
      <c r="JH224" s="36" t="s">
        <v>1092</v>
      </c>
      <c r="JI224" s="36" t="s">
        <v>1092</v>
      </c>
      <c r="JJ224" s="36" t="s">
        <v>1092</v>
      </c>
      <c r="JK224" s="36" t="s">
        <v>1092</v>
      </c>
      <c r="JL224" s="36" t="s">
        <v>1092</v>
      </c>
      <c r="JM224" s="130" t="s">
        <v>1092</v>
      </c>
      <c r="JN224" s="122" t="s">
        <v>1092</v>
      </c>
      <c r="JO224" s="133" t="s">
        <v>1092</v>
      </c>
      <c r="JP224" s="133" t="s">
        <v>1092</v>
      </c>
      <c r="JQ224" s="16">
        <f t="shared" si="205"/>
        <v>0</v>
      </c>
      <c r="JR224" s="133" t="s">
        <v>1092</v>
      </c>
      <c r="JS224" s="133" t="s">
        <v>1092</v>
      </c>
      <c r="JT224" s="133" t="s">
        <v>1092</v>
      </c>
      <c r="JU224" s="36" t="s">
        <v>1092</v>
      </c>
      <c r="JV224" s="36" t="s">
        <v>1092</v>
      </c>
      <c r="JW224" s="36" t="s">
        <v>1092</v>
      </c>
      <c r="JX224" s="36" t="s">
        <v>1092</v>
      </c>
      <c r="JY224" s="36" t="s">
        <v>1092</v>
      </c>
      <c r="JZ224" s="130" t="s">
        <v>1092</v>
      </c>
      <c r="KA224" s="122" t="s">
        <v>1092</v>
      </c>
      <c r="KB224" s="133" t="s">
        <v>1092</v>
      </c>
      <c r="KC224" s="133" t="s">
        <v>1092</v>
      </c>
      <c r="KD224" s="16">
        <f t="shared" si="206"/>
        <v>0</v>
      </c>
      <c r="KE224" s="133" t="s">
        <v>1092</v>
      </c>
      <c r="KF224" s="133" t="s">
        <v>1092</v>
      </c>
      <c r="KG224" s="133" t="s">
        <v>1092</v>
      </c>
      <c r="KH224" s="133" t="s">
        <v>1092</v>
      </c>
      <c r="KI224" s="133" t="s">
        <v>1092</v>
      </c>
      <c r="KJ224" s="133" t="s">
        <v>1092</v>
      </c>
      <c r="KK224" s="133" t="s">
        <v>1092</v>
      </c>
      <c r="KL224" s="133" t="s">
        <v>1092</v>
      </c>
      <c r="KM224" s="130"/>
      <c r="KN224" s="122"/>
      <c r="KO224" s="133"/>
      <c r="KP224" s="133"/>
    </row>
    <row r="225" spans="1:302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209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30" t="s">
        <v>1092</v>
      </c>
      <c r="JA225" s="122" t="s">
        <v>1092</v>
      </c>
      <c r="JB225" s="133" t="s">
        <v>1092</v>
      </c>
      <c r="JC225" s="133" t="s">
        <v>1092</v>
      </c>
      <c r="JD225" s="16"/>
      <c r="JE225" s="133" t="s">
        <v>1092</v>
      </c>
      <c r="JF225" s="133" t="s">
        <v>1092</v>
      </c>
      <c r="JG225" s="36" t="s">
        <v>1092</v>
      </c>
      <c r="JH225" s="36"/>
      <c r="JI225" s="36"/>
      <c r="JJ225" s="36"/>
      <c r="JK225" s="36"/>
      <c r="JL225" s="36"/>
      <c r="JM225" s="130"/>
      <c r="JN225" s="122"/>
      <c r="JO225" s="133"/>
      <c r="JP225" s="133"/>
      <c r="JQ225" s="16"/>
      <c r="JR225" s="133" t="s">
        <v>1092</v>
      </c>
      <c r="JS225" s="133"/>
      <c r="JT225" s="36"/>
      <c r="JU225" s="36"/>
      <c r="JV225" s="36"/>
      <c r="JW225" s="36"/>
      <c r="JX225" s="36"/>
      <c r="JY225" s="36"/>
      <c r="JZ225" s="130"/>
      <c r="KA225" s="122"/>
      <c r="KB225" s="133"/>
      <c r="KC225" s="133"/>
      <c r="KD225" s="16"/>
      <c r="KE225" s="133"/>
      <c r="KF225" s="133" t="s">
        <v>1092</v>
      </c>
      <c r="KG225" s="133" t="s">
        <v>1092</v>
      </c>
      <c r="KH225" s="133" t="s">
        <v>1092</v>
      </c>
      <c r="KI225" s="133" t="s">
        <v>1092</v>
      </c>
      <c r="KJ225" s="133" t="s">
        <v>1092</v>
      </c>
      <c r="KK225" s="133" t="s">
        <v>1092</v>
      </c>
      <c r="KL225" s="133" t="s">
        <v>1092</v>
      </c>
      <c r="KM225" s="130"/>
      <c r="KN225" s="122"/>
      <c r="KO225" s="133"/>
      <c r="KP225" s="133"/>
    </row>
    <row r="226" spans="1:302" ht="17.25" thickBot="1">
      <c r="A226" s="9" t="s">
        <v>668</v>
      </c>
      <c r="B226" s="9" t="s">
        <v>669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212">SUM(EI228:EI289)</f>
        <v>1852</v>
      </c>
      <c r="EJ226" s="10">
        <f t="shared" si="212"/>
        <v>2214</v>
      </c>
      <c r="EK226" s="10">
        <f t="shared" si="212"/>
        <v>2115</v>
      </c>
      <c r="EL226" s="10">
        <f t="shared" si="212"/>
        <v>2422</v>
      </c>
      <c r="EM226" s="10">
        <f t="shared" si="212"/>
        <v>1986</v>
      </c>
      <c r="EN226" s="10">
        <f t="shared" si="212"/>
        <v>2808</v>
      </c>
      <c r="EO226" s="10">
        <f t="shared" si="212"/>
        <v>1973</v>
      </c>
      <c r="EP226" s="10">
        <f t="shared" si="212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213">SUM(EU228:EU289)</f>
        <v>2028</v>
      </c>
      <c r="EV226" s="10">
        <f t="shared" si="213"/>
        <v>2231</v>
      </c>
      <c r="EW226" s="10">
        <f t="shared" si="213"/>
        <v>2494</v>
      </c>
      <c r="EX226" s="10">
        <f t="shared" si="213"/>
        <v>2759</v>
      </c>
      <c r="EY226" s="10">
        <f t="shared" si="213"/>
        <v>2470</v>
      </c>
      <c r="EZ226" s="10">
        <f t="shared" si="213"/>
        <v>2370</v>
      </c>
      <c r="FA226" s="10">
        <f t="shared" si="213"/>
        <v>2788</v>
      </c>
      <c r="FB226" s="10">
        <f t="shared" si="213"/>
        <v>2224</v>
      </c>
      <c r="FC226" s="10">
        <f t="shared" si="213"/>
        <v>1749</v>
      </c>
      <c r="FD226" s="9">
        <f>SUM(FE226:FP226)</f>
        <v>28501</v>
      </c>
      <c r="FE226" s="10">
        <f t="shared" ref="FE226:FP226" si="214">SUM(FE228:FE289)</f>
        <v>1934</v>
      </c>
      <c r="FF226" s="10">
        <f t="shared" si="214"/>
        <v>2188</v>
      </c>
      <c r="FG226" s="10">
        <f t="shared" si="214"/>
        <v>2513</v>
      </c>
      <c r="FH226" s="10">
        <f t="shared" si="214"/>
        <v>1993</v>
      </c>
      <c r="FI226" s="10">
        <f t="shared" si="214"/>
        <v>2430</v>
      </c>
      <c r="FJ226" s="10">
        <f t="shared" si="214"/>
        <v>2297</v>
      </c>
      <c r="FK226" s="10">
        <f t="shared" si="214"/>
        <v>2472</v>
      </c>
      <c r="FL226" s="10">
        <f t="shared" si="214"/>
        <v>2933</v>
      </c>
      <c r="FM226" s="10">
        <f t="shared" si="214"/>
        <v>2213</v>
      </c>
      <c r="FN226" s="10">
        <f t="shared" si="214"/>
        <v>3191</v>
      </c>
      <c r="FO226" s="10">
        <f t="shared" si="214"/>
        <v>2522</v>
      </c>
      <c r="FP226" s="10">
        <f t="shared" si="214"/>
        <v>1815</v>
      </c>
      <c r="FQ226" s="9">
        <f>SUM(FR226:GC226)</f>
        <v>33756</v>
      </c>
      <c r="FR226" s="10">
        <f t="shared" ref="FR226:GC226" si="215">SUM(FR228:FR289)</f>
        <v>2138</v>
      </c>
      <c r="FS226" s="10">
        <f t="shared" si="215"/>
        <v>2350</v>
      </c>
      <c r="FT226" s="11">
        <f t="shared" si="215"/>
        <v>3005</v>
      </c>
      <c r="FU226" s="10">
        <f t="shared" si="215"/>
        <v>2561</v>
      </c>
      <c r="FV226" s="10">
        <f t="shared" si="215"/>
        <v>3045</v>
      </c>
      <c r="FW226" s="12">
        <f t="shared" si="215"/>
        <v>2863</v>
      </c>
      <c r="FX226" s="10">
        <f t="shared" si="215"/>
        <v>2798</v>
      </c>
      <c r="FY226" s="12">
        <f t="shared" si="215"/>
        <v>3438</v>
      </c>
      <c r="FZ226" s="10">
        <f t="shared" si="215"/>
        <v>2984</v>
      </c>
      <c r="GA226" s="12">
        <f t="shared" si="215"/>
        <v>3450</v>
      </c>
      <c r="GB226" s="10">
        <f t="shared" si="215"/>
        <v>2915</v>
      </c>
      <c r="GC226" s="10">
        <f t="shared" si="215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216">SUM(GI228:GI289)</f>
        <v>3089</v>
      </c>
      <c r="GJ226" s="10">
        <f t="shared" si="216"/>
        <v>2939</v>
      </c>
      <c r="GK226" s="10">
        <f t="shared" si="216"/>
        <v>2793</v>
      </c>
      <c r="GL226" s="10">
        <f t="shared" si="216"/>
        <v>4022</v>
      </c>
      <c r="GM226" s="10">
        <f t="shared" si="216"/>
        <v>3113</v>
      </c>
      <c r="GN226" s="10">
        <f t="shared" si="216"/>
        <v>4236</v>
      </c>
      <c r="GO226" s="10">
        <f t="shared" si="216"/>
        <v>3477</v>
      </c>
      <c r="GP226" s="10">
        <f t="shared" si="216"/>
        <v>2346</v>
      </c>
      <c r="GQ226" s="9">
        <f t="shared" si="207"/>
        <v>41236</v>
      </c>
      <c r="GR226" s="10">
        <f t="shared" ref="GR226:HC226" si="217">SUM(GR228:GR289)</f>
        <v>2655</v>
      </c>
      <c r="GS226" s="10">
        <f t="shared" si="217"/>
        <v>3170</v>
      </c>
      <c r="GT226" s="10">
        <f t="shared" si="217"/>
        <v>3157</v>
      </c>
      <c r="GU226" s="10">
        <f t="shared" si="217"/>
        <v>3272</v>
      </c>
      <c r="GV226" s="10">
        <f t="shared" si="217"/>
        <v>3438</v>
      </c>
      <c r="GW226" s="10">
        <f t="shared" si="217"/>
        <v>4254</v>
      </c>
      <c r="GX226" s="10">
        <f t="shared" si="217"/>
        <v>3773</v>
      </c>
      <c r="GY226" s="10">
        <f t="shared" si="217"/>
        <v>3725</v>
      </c>
      <c r="GZ226" s="10">
        <f t="shared" si="217"/>
        <v>3911</v>
      </c>
      <c r="HA226" s="10">
        <f t="shared" si="217"/>
        <v>3930</v>
      </c>
      <c r="HB226" s="10">
        <f t="shared" si="217"/>
        <v>3525</v>
      </c>
      <c r="HC226" s="10">
        <f t="shared" si="217"/>
        <v>2426</v>
      </c>
      <c r="HD226" s="9">
        <f t="shared" si="208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209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210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57326</v>
      </c>
      <c r="IR226" s="9">
        <f>SUM(IR227:IR289)</f>
        <v>3094</v>
      </c>
      <c r="IS226" s="9">
        <f t="shared" ref="IS226:IZ226" si="218">SUM(IS228:IS290)</f>
        <v>3718</v>
      </c>
      <c r="IT226" s="9">
        <f t="shared" si="218"/>
        <v>3976</v>
      </c>
      <c r="IU226" s="9">
        <f t="shared" si="218"/>
        <v>3999</v>
      </c>
      <c r="IV226" s="9">
        <f t="shared" si="218"/>
        <v>6338</v>
      </c>
      <c r="IW226" s="9">
        <f t="shared" si="218"/>
        <v>4664</v>
      </c>
      <c r="IX226" s="9">
        <f t="shared" si="218"/>
        <v>5587</v>
      </c>
      <c r="IY226" s="9">
        <f t="shared" si="218"/>
        <v>6413</v>
      </c>
      <c r="IZ226" s="124">
        <f t="shared" si="218"/>
        <v>5537</v>
      </c>
      <c r="JA226" s="127">
        <f t="shared" ref="JA226" si="219">SUM(JA228:JA290)</f>
        <v>5881</v>
      </c>
      <c r="JB226" s="124">
        <f t="shared" ref="JB226:JC226" si="220">SUM(JB228:JB290)</f>
        <v>4544</v>
      </c>
      <c r="JC226" s="124">
        <f t="shared" si="220"/>
        <v>3575</v>
      </c>
      <c r="JD226" s="9">
        <f>SUM(JE226:JP226)</f>
        <v>49316</v>
      </c>
      <c r="JE226" s="9">
        <f>SUM(JE227:JE289)</f>
        <v>3601</v>
      </c>
      <c r="JF226" s="9">
        <f>SUM(JF227:JF289)</f>
        <v>4340</v>
      </c>
      <c r="JG226" s="9">
        <f t="shared" ref="JG226:JO226" si="221">SUM(JG228:JG290)</f>
        <v>4243</v>
      </c>
      <c r="JH226" s="9">
        <f t="shared" si="221"/>
        <v>3927</v>
      </c>
      <c r="JI226" s="9">
        <f t="shared" si="221"/>
        <v>3950</v>
      </c>
      <c r="JJ226" s="9">
        <f t="shared" si="221"/>
        <v>3203</v>
      </c>
      <c r="JK226" s="9">
        <f t="shared" si="221"/>
        <v>4188</v>
      </c>
      <c r="JL226" s="9">
        <f t="shared" si="221"/>
        <v>4965</v>
      </c>
      <c r="JM226" s="124">
        <f t="shared" si="221"/>
        <v>5243</v>
      </c>
      <c r="JN226" s="127">
        <f t="shared" si="221"/>
        <v>4646</v>
      </c>
      <c r="JO226" s="124">
        <f t="shared" si="221"/>
        <v>3698</v>
      </c>
      <c r="JP226" s="124">
        <f t="shared" ref="JP226" si="222">SUM(JP228:JP290)</f>
        <v>3312</v>
      </c>
      <c r="JQ226" s="9">
        <f>SUM(JR226:KC226)</f>
        <v>53719</v>
      </c>
      <c r="JR226" s="9">
        <f>SUM(JR227:JR289)</f>
        <v>3148</v>
      </c>
      <c r="JS226" s="9">
        <f>SUM(JS227:JS289)</f>
        <v>4098</v>
      </c>
      <c r="JT226" s="9">
        <f t="shared" ref="JT226:KC226" si="223">SUM(JT228:JT290)</f>
        <v>4060</v>
      </c>
      <c r="JU226" s="9">
        <f t="shared" si="223"/>
        <v>4713</v>
      </c>
      <c r="JV226" s="9">
        <f t="shared" si="223"/>
        <v>5333</v>
      </c>
      <c r="JW226" s="9">
        <f t="shared" si="223"/>
        <v>4031</v>
      </c>
      <c r="JX226" s="9">
        <f t="shared" si="223"/>
        <v>5055</v>
      </c>
      <c r="JY226" s="9">
        <f t="shared" si="223"/>
        <v>5637</v>
      </c>
      <c r="JZ226" s="124">
        <f t="shared" si="223"/>
        <v>4748</v>
      </c>
      <c r="KA226" s="127">
        <f t="shared" si="223"/>
        <v>5500</v>
      </c>
      <c r="KB226" s="124">
        <f t="shared" si="223"/>
        <v>3837</v>
      </c>
      <c r="KC226" s="124">
        <f t="shared" si="223"/>
        <v>3559</v>
      </c>
      <c r="KD226" s="9">
        <f>SUM(KE226:KP226)</f>
        <v>39100</v>
      </c>
      <c r="KE226" s="9">
        <f t="shared" ref="KE226:KJ226" si="224">SUM(KE227:KE289)</f>
        <v>3690</v>
      </c>
      <c r="KF226" s="9">
        <f t="shared" si="224"/>
        <v>4667</v>
      </c>
      <c r="KG226" s="9">
        <f t="shared" si="224"/>
        <v>4743</v>
      </c>
      <c r="KH226" s="9">
        <f t="shared" si="224"/>
        <v>5017</v>
      </c>
      <c r="KI226" s="9">
        <f t="shared" si="224"/>
        <v>4278</v>
      </c>
      <c r="KJ226" s="9">
        <f t="shared" si="224"/>
        <v>4598</v>
      </c>
      <c r="KK226" s="9">
        <f t="shared" ref="KK226:KL226" si="225">SUM(KK227:KK289)</f>
        <v>5356</v>
      </c>
      <c r="KL226" s="9">
        <f t="shared" si="225"/>
        <v>6751</v>
      </c>
      <c r="KM226" s="124">
        <f t="shared" ref="KM226:KP226" si="226">SUM(KM228:KM290)</f>
        <v>0</v>
      </c>
      <c r="KN226" s="127">
        <f t="shared" si="226"/>
        <v>0</v>
      </c>
      <c r="KO226" s="124">
        <f t="shared" si="226"/>
        <v>0</v>
      </c>
      <c r="KP226" s="124">
        <f t="shared" si="226"/>
        <v>0</v>
      </c>
    </row>
    <row r="227" spans="1:302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209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30" t="s">
        <v>1092</v>
      </c>
      <c r="JA227" s="122" t="s">
        <v>1092</v>
      </c>
      <c r="JB227" s="133" t="s">
        <v>1092</v>
      </c>
      <c r="JC227" s="133" t="s">
        <v>1092</v>
      </c>
      <c r="JD227" s="16"/>
      <c r="JE227" s="133" t="s">
        <v>1092</v>
      </c>
      <c r="JF227" s="133" t="s">
        <v>1092</v>
      </c>
      <c r="JG227" s="36"/>
      <c r="JH227" s="36"/>
      <c r="JI227" s="36"/>
      <c r="JJ227" s="36"/>
      <c r="JK227" s="36"/>
      <c r="JL227" s="36"/>
      <c r="JM227" s="130" t="s">
        <v>1092</v>
      </c>
      <c r="JN227" s="122" t="s">
        <v>1092</v>
      </c>
      <c r="JO227" s="133" t="s">
        <v>1092</v>
      </c>
      <c r="JP227" s="133"/>
      <c r="JQ227" s="16"/>
      <c r="JR227" s="133" t="s">
        <v>1092</v>
      </c>
      <c r="JS227" s="133"/>
      <c r="JT227" s="36"/>
      <c r="JU227" s="36"/>
      <c r="JV227" s="36"/>
      <c r="JW227" s="36"/>
      <c r="JX227" s="36"/>
      <c r="JY227" s="36"/>
      <c r="JZ227" s="130"/>
      <c r="KA227" s="122"/>
      <c r="KB227" s="133"/>
      <c r="KC227" s="133"/>
      <c r="KD227" s="16"/>
      <c r="KE227" s="133"/>
      <c r="KF227" s="133"/>
      <c r="KG227" s="133"/>
      <c r="KH227" s="133"/>
      <c r="KI227" s="133"/>
      <c r="KJ227" s="133"/>
      <c r="KK227" s="133"/>
      <c r="KL227" s="133"/>
      <c r="KM227" s="130"/>
      <c r="KN227" s="122"/>
      <c r="KO227" s="133"/>
      <c r="KP227" s="133"/>
    </row>
    <row r="228" spans="1:302">
      <c r="A228" s="15" t="s">
        <v>670</v>
      </c>
      <c r="B228" s="39" t="s">
        <v>671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227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207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208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209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210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211"/>
        <v>3335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30">
        <v>273</v>
      </c>
      <c r="JA228" s="122">
        <v>250</v>
      </c>
      <c r="JB228" s="133">
        <v>243</v>
      </c>
      <c r="JC228" s="133">
        <v>153</v>
      </c>
      <c r="JD228" s="16">
        <f t="shared" ref="JD228:JD289" si="228">IF(SUM(JE228:JP228)=0,"",SUM(JE228:JP228))</f>
        <v>3127</v>
      </c>
      <c r="JE228" s="133">
        <v>175</v>
      </c>
      <c r="JF228" s="133">
        <v>251</v>
      </c>
      <c r="JG228" s="36">
        <v>263</v>
      </c>
      <c r="JH228" s="36">
        <v>187</v>
      </c>
      <c r="JI228" s="36">
        <v>220</v>
      </c>
      <c r="JJ228" s="36">
        <v>290</v>
      </c>
      <c r="JK228" s="36">
        <v>253</v>
      </c>
      <c r="JL228" s="36">
        <v>319</v>
      </c>
      <c r="JM228" s="130">
        <v>512</v>
      </c>
      <c r="JN228" s="122">
        <v>217</v>
      </c>
      <c r="JO228" s="133">
        <v>213</v>
      </c>
      <c r="JP228" s="133">
        <v>227</v>
      </c>
      <c r="JQ228" s="16">
        <f t="shared" ref="JQ228:JQ289" si="229">SUM(JR228:KC228)</f>
        <v>2555</v>
      </c>
      <c r="JR228" s="133">
        <v>139</v>
      </c>
      <c r="JS228" s="133">
        <v>211</v>
      </c>
      <c r="JT228" s="133">
        <v>212</v>
      </c>
      <c r="JU228" s="36">
        <v>207</v>
      </c>
      <c r="JV228" s="36">
        <v>320</v>
      </c>
      <c r="JW228" s="36">
        <v>179</v>
      </c>
      <c r="JX228" s="36">
        <v>210</v>
      </c>
      <c r="JY228" s="36">
        <v>241</v>
      </c>
      <c r="JZ228" s="130">
        <v>238</v>
      </c>
      <c r="KA228" s="122">
        <v>263</v>
      </c>
      <c r="KB228" s="133">
        <v>176</v>
      </c>
      <c r="KC228" s="133">
        <v>159</v>
      </c>
      <c r="KD228" s="16">
        <f t="shared" ref="KD228:KD289" si="230">SUM(KE228:KP228)</f>
        <v>1776</v>
      </c>
      <c r="KE228" s="133">
        <v>174</v>
      </c>
      <c r="KF228" s="133">
        <v>287</v>
      </c>
      <c r="KG228" s="133">
        <v>228</v>
      </c>
      <c r="KH228" s="133">
        <v>164</v>
      </c>
      <c r="KI228" s="133">
        <v>192</v>
      </c>
      <c r="KJ228" s="133">
        <v>207</v>
      </c>
      <c r="KK228" s="133">
        <v>217</v>
      </c>
      <c r="KL228" s="133">
        <v>307</v>
      </c>
      <c r="KM228" s="130"/>
      <c r="KN228" s="122"/>
      <c r="KO228" s="133"/>
      <c r="KP228" s="133"/>
    </row>
    <row r="229" spans="1:302">
      <c r="A229" s="15" t="s">
        <v>672</v>
      </c>
      <c r="B229" s="39" t="s">
        <v>673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227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207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208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209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210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211"/>
        <v>8406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30">
        <v>728</v>
      </c>
      <c r="JA229" s="122">
        <v>866</v>
      </c>
      <c r="JB229" s="133">
        <v>675</v>
      </c>
      <c r="JC229" s="133">
        <v>548</v>
      </c>
      <c r="JD229" s="16">
        <f t="shared" si="228"/>
        <v>8020</v>
      </c>
      <c r="JE229" s="133">
        <v>443</v>
      </c>
      <c r="JF229" s="133">
        <v>560</v>
      </c>
      <c r="JG229" s="36">
        <v>750</v>
      </c>
      <c r="JH229" s="36">
        <v>616</v>
      </c>
      <c r="JI229" s="36">
        <v>587</v>
      </c>
      <c r="JJ229" s="36">
        <v>441</v>
      </c>
      <c r="JK229" s="36">
        <v>745</v>
      </c>
      <c r="JL229" s="36">
        <v>762</v>
      </c>
      <c r="JM229" s="130">
        <v>726</v>
      </c>
      <c r="JN229" s="122">
        <v>863</v>
      </c>
      <c r="JO229" s="133">
        <v>859</v>
      </c>
      <c r="JP229" s="133">
        <v>668</v>
      </c>
      <c r="JQ229" s="16">
        <f t="shared" si="229"/>
        <v>7630</v>
      </c>
      <c r="JR229" s="133">
        <v>643</v>
      </c>
      <c r="JS229" s="133">
        <v>740</v>
      </c>
      <c r="JT229" s="133">
        <v>806</v>
      </c>
      <c r="JU229" s="36">
        <v>847</v>
      </c>
      <c r="JV229" s="36">
        <v>732</v>
      </c>
      <c r="JW229" s="36">
        <v>635</v>
      </c>
      <c r="JX229" s="36">
        <v>773</v>
      </c>
      <c r="JY229" s="36">
        <v>542</v>
      </c>
      <c r="JZ229" s="130">
        <v>466</v>
      </c>
      <c r="KA229" s="122">
        <v>585</v>
      </c>
      <c r="KB229" s="133">
        <v>474</v>
      </c>
      <c r="KC229" s="133">
        <v>387</v>
      </c>
      <c r="KD229" s="16">
        <f t="shared" si="230"/>
        <v>3650</v>
      </c>
      <c r="KE229" s="133">
        <v>390</v>
      </c>
      <c r="KF229" s="133">
        <v>437</v>
      </c>
      <c r="KG229" s="133">
        <v>513</v>
      </c>
      <c r="KH229" s="133">
        <v>489</v>
      </c>
      <c r="KI229" s="133">
        <v>322</v>
      </c>
      <c r="KJ229" s="133">
        <v>482</v>
      </c>
      <c r="KK229" s="133">
        <v>555</v>
      </c>
      <c r="KL229" s="133">
        <v>462</v>
      </c>
      <c r="KM229" s="130"/>
      <c r="KN229" s="122"/>
      <c r="KO229" s="133"/>
      <c r="KP229" s="133"/>
    </row>
    <row r="230" spans="1:302">
      <c r="A230" s="15" t="s">
        <v>674</v>
      </c>
      <c r="B230" s="39" t="s">
        <v>675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227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207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208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209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210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211"/>
        <v>79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30">
        <v>10</v>
      </c>
      <c r="JA230" s="122">
        <v>8</v>
      </c>
      <c r="JB230" s="133">
        <v>9</v>
      </c>
      <c r="JC230" s="133">
        <v>2</v>
      </c>
      <c r="JD230" s="16">
        <f t="shared" si="228"/>
        <v>63</v>
      </c>
      <c r="JE230" s="133">
        <v>1</v>
      </c>
      <c r="JF230" s="133">
        <v>1</v>
      </c>
      <c r="JG230" s="36">
        <v>2</v>
      </c>
      <c r="JH230" s="36">
        <v>6</v>
      </c>
      <c r="JI230" s="36">
        <v>2</v>
      </c>
      <c r="JJ230" s="36">
        <v>4</v>
      </c>
      <c r="JK230" s="36">
        <v>10</v>
      </c>
      <c r="JL230" s="36">
        <v>22</v>
      </c>
      <c r="JM230" s="130">
        <v>9</v>
      </c>
      <c r="JN230" s="122">
        <v>1</v>
      </c>
      <c r="JO230" s="133">
        <v>2</v>
      </c>
      <c r="JP230" s="133">
        <v>3</v>
      </c>
      <c r="JQ230" s="16">
        <f t="shared" si="229"/>
        <v>50</v>
      </c>
      <c r="JR230" s="133">
        <v>2</v>
      </c>
      <c r="JS230" s="133">
        <v>3</v>
      </c>
      <c r="JT230" s="133">
        <v>12</v>
      </c>
      <c r="JU230" s="36">
        <v>3</v>
      </c>
      <c r="JV230" s="36">
        <v>7</v>
      </c>
      <c r="JW230" s="36">
        <v>1</v>
      </c>
      <c r="JX230" s="36">
        <v>1</v>
      </c>
      <c r="JY230" s="36" t="s">
        <v>1092</v>
      </c>
      <c r="JZ230" s="130">
        <v>5</v>
      </c>
      <c r="KA230" s="122">
        <v>7</v>
      </c>
      <c r="KB230" s="133">
        <v>8</v>
      </c>
      <c r="KC230" s="133">
        <v>1</v>
      </c>
      <c r="KD230" s="16">
        <f t="shared" si="230"/>
        <v>46</v>
      </c>
      <c r="KE230" s="133" t="s">
        <v>1092</v>
      </c>
      <c r="KF230" s="133">
        <v>1</v>
      </c>
      <c r="KG230" s="133">
        <v>2</v>
      </c>
      <c r="KH230" s="133">
        <v>1</v>
      </c>
      <c r="KI230" s="133">
        <v>3</v>
      </c>
      <c r="KJ230" s="133">
        <v>3</v>
      </c>
      <c r="KK230" s="133">
        <v>10</v>
      </c>
      <c r="KL230" s="133">
        <v>26</v>
      </c>
      <c r="KM230" s="130"/>
      <c r="KN230" s="122"/>
      <c r="KO230" s="133"/>
      <c r="KP230" s="133"/>
    </row>
    <row r="231" spans="1:302">
      <c r="A231" s="15" t="s">
        <v>676</v>
      </c>
      <c r="B231" s="39" t="s">
        <v>677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231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232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233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227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207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208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209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210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211"/>
        <v>13320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30">
        <v>1413</v>
      </c>
      <c r="JA231" s="122">
        <v>1110</v>
      </c>
      <c r="JB231" s="133">
        <v>921</v>
      </c>
      <c r="JC231" s="133">
        <v>986</v>
      </c>
      <c r="JD231" s="16">
        <f t="shared" si="228"/>
        <v>11053</v>
      </c>
      <c r="JE231" s="133">
        <v>1133</v>
      </c>
      <c r="JF231" s="133">
        <v>1244</v>
      </c>
      <c r="JG231" s="36">
        <v>981</v>
      </c>
      <c r="JH231" s="36">
        <v>915</v>
      </c>
      <c r="JI231" s="36">
        <v>808</v>
      </c>
      <c r="JJ231" s="36">
        <v>624</v>
      </c>
      <c r="JK231" s="36">
        <v>843</v>
      </c>
      <c r="JL231" s="36">
        <v>1166</v>
      </c>
      <c r="JM231" s="130">
        <v>981</v>
      </c>
      <c r="JN231" s="122">
        <v>1034</v>
      </c>
      <c r="JO231" s="133">
        <v>590</v>
      </c>
      <c r="JP231" s="133">
        <v>734</v>
      </c>
      <c r="JQ231" s="16">
        <f t="shared" si="229"/>
        <v>11795</v>
      </c>
      <c r="JR231" s="133">
        <v>903</v>
      </c>
      <c r="JS231" s="133">
        <v>1095</v>
      </c>
      <c r="JT231" s="133">
        <v>794</v>
      </c>
      <c r="JU231" s="36">
        <v>985</v>
      </c>
      <c r="JV231" s="36">
        <v>1087</v>
      </c>
      <c r="JW231" s="36">
        <v>858</v>
      </c>
      <c r="JX231" s="36">
        <v>948</v>
      </c>
      <c r="JY231" s="36">
        <v>1479</v>
      </c>
      <c r="JZ231" s="130">
        <v>1047</v>
      </c>
      <c r="KA231" s="122">
        <v>1046</v>
      </c>
      <c r="KB231" s="133">
        <v>700</v>
      </c>
      <c r="KC231" s="133">
        <v>853</v>
      </c>
      <c r="KD231" s="16">
        <f t="shared" si="230"/>
        <v>9152</v>
      </c>
      <c r="KE231" s="133">
        <v>1000</v>
      </c>
      <c r="KF231" s="133">
        <v>1191</v>
      </c>
      <c r="KG231" s="133">
        <v>945</v>
      </c>
      <c r="KH231" s="133">
        <v>1159</v>
      </c>
      <c r="KI231" s="133">
        <v>1064</v>
      </c>
      <c r="KJ231" s="133">
        <v>973</v>
      </c>
      <c r="KK231" s="133">
        <v>933</v>
      </c>
      <c r="KL231" s="133">
        <v>1887</v>
      </c>
      <c r="KM231" s="130"/>
      <c r="KN231" s="122"/>
      <c r="KO231" s="133"/>
      <c r="KP231" s="133"/>
    </row>
    <row r="232" spans="1:302">
      <c r="A232" s="15" t="s">
        <v>678</v>
      </c>
      <c r="B232" s="39" t="s">
        <v>679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231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232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233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227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207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208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209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210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211"/>
        <v>1879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30">
        <v>169</v>
      </c>
      <c r="JA232" s="122">
        <v>199</v>
      </c>
      <c r="JB232" s="133">
        <v>175</v>
      </c>
      <c r="JC232" s="133">
        <v>128</v>
      </c>
      <c r="JD232" s="16">
        <f t="shared" si="228"/>
        <v>1838</v>
      </c>
      <c r="JE232" s="133">
        <v>125</v>
      </c>
      <c r="JF232" s="133">
        <v>124</v>
      </c>
      <c r="JG232" s="36">
        <v>129</v>
      </c>
      <c r="JH232" s="36">
        <v>184</v>
      </c>
      <c r="JI232" s="36">
        <v>154</v>
      </c>
      <c r="JJ232" s="36">
        <v>128</v>
      </c>
      <c r="JK232" s="36">
        <v>140</v>
      </c>
      <c r="JL232" s="36">
        <v>190</v>
      </c>
      <c r="JM232" s="130">
        <v>171</v>
      </c>
      <c r="JN232" s="122">
        <v>203</v>
      </c>
      <c r="JO232" s="133">
        <v>168</v>
      </c>
      <c r="JP232" s="133">
        <v>122</v>
      </c>
      <c r="JQ232" s="16">
        <f t="shared" si="229"/>
        <v>1780</v>
      </c>
      <c r="JR232" s="133">
        <v>117</v>
      </c>
      <c r="JS232" s="133">
        <v>120</v>
      </c>
      <c r="JT232" s="133">
        <v>104</v>
      </c>
      <c r="JU232" s="36">
        <v>179</v>
      </c>
      <c r="JV232" s="36">
        <v>174</v>
      </c>
      <c r="JW232" s="36">
        <v>165</v>
      </c>
      <c r="JX232" s="36">
        <v>157</v>
      </c>
      <c r="JY232" s="36">
        <v>168</v>
      </c>
      <c r="JZ232" s="130">
        <v>159</v>
      </c>
      <c r="KA232" s="122">
        <v>170</v>
      </c>
      <c r="KB232" s="133">
        <v>127</v>
      </c>
      <c r="KC232" s="133">
        <v>140</v>
      </c>
      <c r="KD232" s="16">
        <f t="shared" si="230"/>
        <v>1092</v>
      </c>
      <c r="KE232" s="133">
        <v>104</v>
      </c>
      <c r="KF232" s="133">
        <v>62</v>
      </c>
      <c r="KG232" s="133">
        <v>141</v>
      </c>
      <c r="KH232" s="133">
        <v>131</v>
      </c>
      <c r="KI232" s="133">
        <v>99</v>
      </c>
      <c r="KJ232" s="133">
        <v>189</v>
      </c>
      <c r="KK232" s="133">
        <v>185</v>
      </c>
      <c r="KL232" s="133">
        <v>181</v>
      </c>
      <c r="KM232" s="130"/>
      <c r="KN232" s="122"/>
      <c r="KO232" s="133"/>
      <c r="KP232" s="133"/>
    </row>
    <row r="233" spans="1:302">
      <c r="A233" s="15" t="s">
        <v>680</v>
      </c>
      <c r="B233" s="39" t="s">
        <v>681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231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232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233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227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207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208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209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210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211"/>
        <v>1197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30">
        <v>116</v>
      </c>
      <c r="JA233" s="122">
        <v>133</v>
      </c>
      <c r="JB233" s="133">
        <v>92</v>
      </c>
      <c r="JC233" s="133">
        <v>79</v>
      </c>
      <c r="JD233" s="16">
        <f t="shared" si="228"/>
        <v>1481</v>
      </c>
      <c r="JE233" s="133">
        <v>74</v>
      </c>
      <c r="JF233" s="133">
        <v>123</v>
      </c>
      <c r="JG233" s="36">
        <v>115</v>
      </c>
      <c r="JH233" s="36">
        <v>64</v>
      </c>
      <c r="JI233" s="36">
        <v>104</v>
      </c>
      <c r="JJ233" s="36">
        <v>66</v>
      </c>
      <c r="JK233" s="36">
        <v>127</v>
      </c>
      <c r="JL233" s="36">
        <v>74</v>
      </c>
      <c r="JM233" s="130">
        <v>154</v>
      </c>
      <c r="JN233" s="122">
        <v>225</v>
      </c>
      <c r="JO233" s="133">
        <v>166</v>
      </c>
      <c r="JP233" s="133">
        <v>189</v>
      </c>
      <c r="JQ233" s="16">
        <f t="shared" si="229"/>
        <v>2787</v>
      </c>
      <c r="JR233" s="133">
        <v>97</v>
      </c>
      <c r="JS233" s="133">
        <v>96</v>
      </c>
      <c r="JT233" s="133">
        <v>169</v>
      </c>
      <c r="JU233" s="36">
        <v>286</v>
      </c>
      <c r="JV233" s="36">
        <v>240</v>
      </c>
      <c r="JW233" s="36">
        <v>217</v>
      </c>
      <c r="JX233" s="36">
        <v>394</v>
      </c>
      <c r="JY233" s="36">
        <v>134</v>
      </c>
      <c r="JZ233" s="130">
        <v>259</v>
      </c>
      <c r="KA233" s="122">
        <v>239</v>
      </c>
      <c r="KB233" s="133">
        <v>268</v>
      </c>
      <c r="KC233" s="133">
        <v>388</v>
      </c>
      <c r="KD233" s="16">
        <f t="shared" si="230"/>
        <v>2924</v>
      </c>
      <c r="KE233" s="133">
        <v>346</v>
      </c>
      <c r="KF233" s="133">
        <v>493</v>
      </c>
      <c r="KG233" s="133">
        <v>448</v>
      </c>
      <c r="KH233" s="133">
        <v>352</v>
      </c>
      <c r="KI233" s="133">
        <v>215</v>
      </c>
      <c r="KJ233" s="133">
        <v>318</v>
      </c>
      <c r="KK233" s="133">
        <v>434</v>
      </c>
      <c r="KL233" s="133">
        <v>318</v>
      </c>
      <c r="KM233" s="130"/>
      <c r="KN233" s="122"/>
      <c r="KO233" s="133"/>
      <c r="KP233" s="133"/>
    </row>
    <row r="234" spans="1:302">
      <c r="A234" s="15" t="s">
        <v>682</v>
      </c>
      <c r="B234" s="39" t="s">
        <v>683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231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232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233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227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207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208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209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210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211"/>
        <v>2626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30">
        <v>230</v>
      </c>
      <c r="JA234" s="122">
        <v>290</v>
      </c>
      <c r="JB234" s="133">
        <v>161</v>
      </c>
      <c r="JC234" s="133">
        <v>135</v>
      </c>
      <c r="JD234" s="16">
        <f t="shared" si="228"/>
        <v>2785</v>
      </c>
      <c r="JE234" s="133">
        <v>165</v>
      </c>
      <c r="JF234" s="133">
        <v>188</v>
      </c>
      <c r="JG234" s="36">
        <v>189</v>
      </c>
      <c r="JH234" s="36">
        <v>216</v>
      </c>
      <c r="JI234" s="36">
        <v>237</v>
      </c>
      <c r="JJ234" s="36">
        <v>208</v>
      </c>
      <c r="JK234" s="36">
        <v>238</v>
      </c>
      <c r="JL234" s="36">
        <v>285</v>
      </c>
      <c r="JM234" s="130">
        <v>365</v>
      </c>
      <c r="JN234" s="122">
        <v>276</v>
      </c>
      <c r="JO234" s="133">
        <v>210</v>
      </c>
      <c r="JP234" s="133">
        <v>208</v>
      </c>
      <c r="JQ234" s="16">
        <f t="shared" si="229"/>
        <v>3063</v>
      </c>
      <c r="JR234" s="133">
        <v>191</v>
      </c>
      <c r="JS234" s="133">
        <v>236</v>
      </c>
      <c r="JT234" s="133">
        <v>321</v>
      </c>
      <c r="JU234" s="36">
        <v>217</v>
      </c>
      <c r="JV234" s="36">
        <v>341</v>
      </c>
      <c r="JW234" s="36">
        <v>251</v>
      </c>
      <c r="JX234" s="36">
        <v>242</v>
      </c>
      <c r="JY234" s="36">
        <v>260</v>
      </c>
      <c r="JZ234" s="130">
        <v>285</v>
      </c>
      <c r="KA234" s="122">
        <v>344</v>
      </c>
      <c r="KB234" s="133">
        <v>204</v>
      </c>
      <c r="KC234" s="133">
        <v>171</v>
      </c>
      <c r="KD234" s="16">
        <f t="shared" si="230"/>
        <v>1957</v>
      </c>
      <c r="KE234" s="133">
        <v>182</v>
      </c>
      <c r="KF234" s="133">
        <v>207</v>
      </c>
      <c r="KG234" s="133">
        <v>260</v>
      </c>
      <c r="KH234" s="133">
        <v>198</v>
      </c>
      <c r="KI234" s="133">
        <v>238</v>
      </c>
      <c r="KJ234" s="133">
        <v>246</v>
      </c>
      <c r="KK234" s="133">
        <v>290</v>
      </c>
      <c r="KL234" s="133">
        <v>336</v>
      </c>
      <c r="KM234" s="130"/>
      <c r="KN234" s="122"/>
      <c r="KO234" s="133"/>
      <c r="KP234" s="133"/>
    </row>
    <row r="235" spans="1:302">
      <c r="A235" s="15" t="s">
        <v>684</v>
      </c>
      <c r="B235" s="39" t="s">
        <v>685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231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232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233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227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207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208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209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210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211"/>
        <v>3010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30">
        <v>292</v>
      </c>
      <c r="JA235" s="122">
        <v>291</v>
      </c>
      <c r="JB235" s="133">
        <v>201</v>
      </c>
      <c r="JC235" s="133">
        <v>216</v>
      </c>
      <c r="JD235" s="16">
        <f t="shared" si="228"/>
        <v>3534</v>
      </c>
      <c r="JE235" s="133">
        <v>181</v>
      </c>
      <c r="JF235" s="133">
        <v>218</v>
      </c>
      <c r="JG235" s="36">
        <v>290</v>
      </c>
      <c r="JH235" s="36">
        <v>355</v>
      </c>
      <c r="JI235" s="36">
        <v>297</v>
      </c>
      <c r="JJ235" s="36">
        <v>191</v>
      </c>
      <c r="JK235" s="36">
        <v>297</v>
      </c>
      <c r="JL235" s="36">
        <v>442</v>
      </c>
      <c r="JM235" s="130">
        <v>399</v>
      </c>
      <c r="JN235" s="122">
        <v>332</v>
      </c>
      <c r="JO235" s="133">
        <v>258</v>
      </c>
      <c r="JP235" s="133">
        <v>274</v>
      </c>
      <c r="JQ235" s="16">
        <f t="shared" si="229"/>
        <v>4284</v>
      </c>
      <c r="JR235" s="133">
        <v>222</v>
      </c>
      <c r="JS235" s="133">
        <v>297</v>
      </c>
      <c r="JT235" s="133">
        <v>315</v>
      </c>
      <c r="JU235" s="36">
        <v>536</v>
      </c>
      <c r="JV235" s="36">
        <v>328</v>
      </c>
      <c r="JW235" s="36">
        <v>274</v>
      </c>
      <c r="JX235" s="36">
        <v>387</v>
      </c>
      <c r="JY235" s="36">
        <v>468</v>
      </c>
      <c r="JZ235" s="130">
        <v>370</v>
      </c>
      <c r="KA235" s="122">
        <v>477</v>
      </c>
      <c r="KB235" s="133">
        <v>307</v>
      </c>
      <c r="KC235" s="133">
        <v>303</v>
      </c>
      <c r="KD235" s="16">
        <f t="shared" si="230"/>
        <v>3282</v>
      </c>
      <c r="KE235" s="133">
        <v>237</v>
      </c>
      <c r="KF235" s="133">
        <v>272</v>
      </c>
      <c r="KG235" s="133">
        <v>368</v>
      </c>
      <c r="KH235" s="133">
        <v>481</v>
      </c>
      <c r="KI235" s="133">
        <v>248</v>
      </c>
      <c r="KJ235" s="133">
        <v>486</v>
      </c>
      <c r="KK235" s="133">
        <v>517</v>
      </c>
      <c r="KL235" s="133">
        <v>673</v>
      </c>
      <c r="KM235" s="130"/>
      <c r="KN235" s="122"/>
      <c r="KO235" s="133"/>
      <c r="KP235" s="133"/>
    </row>
    <row r="236" spans="1:302">
      <c r="A236" s="15" t="s">
        <v>686</v>
      </c>
      <c r="B236" s="39" t="s">
        <v>687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231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232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233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227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207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208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209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210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211"/>
        <v>1299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30">
        <v>115</v>
      </c>
      <c r="JA236" s="122">
        <v>145</v>
      </c>
      <c r="JB236" s="133">
        <v>111</v>
      </c>
      <c r="JC236" s="133">
        <v>51</v>
      </c>
      <c r="JD236" s="16">
        <f t="shared" si="228"/>
        <v>1050</v>
      </c>
      <c r="JE236" s="133">
        <v>54</v>
      </c>
      <c r="JF236" s="133">
        <v>97</v>
      </c>
      <c r="JG236" s="36">
        <v>96</v>
      </c>
      <c r="JH236" s="36">
        <v>93</v>
      </c>
      <c r="JI236" s="36">
        <v>86</v>
      </c>
      <c r="JJ236" s="36">
        <v>60</v>
      </c>
      <c r="JK236" s="36">
        <v>67</v>
      </c>
      <c r="JL236" s="36">
        <v>101</v>
      </c>
      <c r="JM236" s="130">
        <v>143</v>
      </c>
      <c r="JN236" s="122">
        <v>112</v>
      </c>
      <c r="JO236" s="133">
        <v>83</v>
      </c>
      <c r="JP236" s="133">
        <v>58</v>
      </c>
      <c r="JQ236" s="16">
        <f t="shared" si="229"/>
        <v>962</v>
      </c>
      <c r="JR236" s="133">
        <v>60</v>
      </c>
      <c r="JS236" s="133">
        <v>46</v>
      </c>
      <c r="JT236" s="133">
        <v>83</v>
      </c>
      <c r="JU236" s="36">
        <v>116</v>
      </c>
      <c r="JV236" s="36">
        <v>97</v>
      </c>
      <c r="JW236" s="36">
        <v>49</v>
      </c>
      <c r="JX236" s="36">
        <v>93</v>
      </c>
      <c r="JY236" s="36">
        <v>72</v>
      </c>
      <c r="JZ236" s="130">
        <v>100</v>
      </c>
      <c r="KA236" s="122">
        <v>111</v>
      </c>
      <c r="KB236" s="133">
        <v>80</v>
      </c>
      <c r="KC236" s="133">
        <v>55</v>
      </c>
      <c r="KD236" s="16">
        <f t="shared" si="230"/>
        <v>604</v>
      </c>
      <c r="KE236" s="133">
        <v>80</v>
      </c>
      <c r="KF236" s="133">
        <v>68</v>
      </c>
      <c r="KG236" s="133">
        <v>97</v>
      </c>
      <c r="KH236" s="133">
        <v>84</v>
      </c>
      <c r="KI236" s="133">
        <v>62</v>
      </c>
      <c r="KJ236" s="133">
        <v>58</v>
      </c>
      <c r="KK236" s="133">
        <v>80</v>
      </c>
      <c r="KL236" s="133">
        <v>75</v>
      </c>
      <c r="KM236" s="130"/>
      <c r="KN236" s="122"/>
      <c r="KO236" s="133"/>
      <c r="KP236" s="133"/>
    </row>
    <row r="237" spans="1:302">
      <c r="A237" s="15" t="s">
        <v>688</v>
      </c>
      <c r="B237" s="39" t="s">
        <v>689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231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232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233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227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207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208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209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210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211"/>
        <v>1893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30">
        <v>120</v>
      </c>
      <c r="JA237" s="122">
        <v>188</v>
      </c>
      <c r="JB237" s="133">
        <v>205</v>
      </c>
      <c r="JC237" s="133">
        <v>109</v>
      </c>
      <c r="JD237" s="16">
        <f t="shared" si="228"/>
        <v>1897</v>
      </c>
      <c r="JE237" s="133">
        <v>111</v>
      </c>
      <c r="JF237" s="133">
        <v>176</v>
      </c>
      <c r="JG237" s="36">
        <v>156</v>
      </c>
      <c r="JH237" s="36">
        <v>138</v>
      </c>
      <c r="JI237" s="36">
        <v>114</v>
      </c>
      <c r="JJ237" s="36">
        <v>159</v>
      </c>
      <c r="JK237" s="36">
        <v>183</v>
      </c>
      <c r="JL237" s="36">
        <v>249</v>
      </c>
      <c r="JM237" s="130">
        <v>215</v>
      </c>
      <c r="JN237" s="122">
        <v>142</v>
      </c>
      <c r="JO237" s="133">
        <v>138</v>
      </c>
      <c r="JP237" s="133">
        <v>116</v>
      </c>
      <c r="JQ237" s="16">
        <f t="shared" si="229"/>
        <v>4280</v>
      </c>
      <c r="JR237" s="133">
        <v>105</v>
      </c>
      <c r="JS237" s="133">
        <v>131</v>
      </c>
      <c r="JT237" s="133">
        <v>188</v>
      </c>
      <c r="JU237" s="36">
        <v>131</v>
      </c>
      <c r="JV237" s="36">
        <v>132</v>
      </c>
      <c r="JW237" s="36">
        <v>475</v>
      </c>
      <c r="JX237" s="36">
        <v>557</v>
      </c>
      <c r="JY237" s="36">
        <v>540</v>
      </c>
      <c r="JZ237" s="130">
        <v>554</v>
      </c>
      <c r="KA237" s="122">
        <v>560</v>
      </c>
      <c r="KB237" s="133">
        <v>474</v>
      </c>
      <c r="KC237" s="133">
        <v>433</v>
      </c>
      <c r="KD237" s="16">
        <f t="shared" si="230"/>
        <v>4616</v>
      </c>
      <c r="KE237" s="133">
        <v>466</v>
      </c>
      <c r="KF237" s="133">
        <v>489</v>
      </c>
      <c r="KG237" s="133">
        <v>578</v>
      </c>
      <c r="KH237" s="133">
        <v>568</v>
      </c>
      <c r="KI237" s="133">
        <v>569</v>
      </c>
      <c r="KJ237" s="133">
        <v>467</v>
      </c>
      <c r="KK237" s="133">
        <v>719</v>
      </c>
      <c r="KL237" s="133">
        <v>760</v>
      </c>
      <c r="KM237" s="130"/>
      <c r="KN237" s="122"/>
      <c r="KO237" s="133"/>
      <c r="KP237" s="133"/>
    </row>
    <row r="238" spans="1:302">
      <c r="A238" s="15" t="s">
        <v>690</v>
      </c>
      <c r="B238" s="39" t="s">
        <v>691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231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232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233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227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207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208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209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210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211"/>
        <v>3191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30">
        <v>411</v>
      </c>
      <c r="JA238" s="122">
        <v>354</v>
      </c>
      <c r="JB238" s="133">
        <v>259</v>
      </c>
      <c r="JC238" s="133">
        <v>162</v>
      </c>
      <c r="JD238" s="16">
        <f t="shared" si="228"/>
        <v>1169</v>
      </c>
      <c r="JE238" s="133">
        <v>98</v>
      </c>
      <c r="JF238" s="133">
        <v>132</v>
      </c>
      <c r="JG238" s="36">
        <v>193</v>
      </c>
      <c r="JH238" s="36">
        <v>166</v>
      </c>
      <c r="JI238" s="36">
        <v>91</v>
      </c>
      <c r="JJ238" s="36">
        <v>60</v>
      </c>
      <c r="JK238" s="36">
        <v>98</v>
      </c>
      <c r="JL238" s="36">
        <v>71</v>
      </c>
      <c r="JM238" s="130">
        <v>79</v>
      </c>
      <c r="JN238" s="122">
        <v>84</v>
      </c>
      <c r="JO238" s="133">
        <v>50</v>
      </c>
      <c r="JP238" s="133">
        <v>47</v>
      </c>
      <c r="JQ238" s="16">
        <f t="shared" si="229"/>
        <v>1086</v>
      </c>
      <c r="JR238" s="133">
        <v>25</v>
      </c>
      <c r="JS238" s="133">
        <v>60</v>
      </c>
      <c r="JT238" s="133">
        <v>109</v>
      </c>
      <c r="JU238" s="36">
        <v>168</v>
      </c>
      <c r="JV238" s="36">
        <v>127</v>
      </c>
      <c r="JW238" s="36">
        <v>45</v>
      </c>
      <c r="JX238" s="36">
        <v>94</v>
      </c>
      <c r="JY238" s="36">
        <v>78</v>
      </c>
      <c r="JZ238" s="130">
        <v>73</v>
      </c>
      <c r="KA238" s="122">
        <v>157</v>
      </c>
      <c r="KB238" s="133">
        <v>65</v>
      </c>
      <c r="KC238" s="133">
        <v>85</v>
      </c>
      <c r="KD238" s="16">
        <f t="shared" si="230"/>
        <v>948</v>
      </c>
      <c r="KE238" s="133">
        <v>51</v>
      </c>
      <c r="KF238" s="133">
        <v>39</v>
      </c>
      <c r="KG238" s="133">
        <v>133</v>
      </c>
      <c r="KH238" s="133">
        <v>197</v>
      </c>
      <c r="KI238" s="133">
        <v>191</v>
      </c>
      <c r="KJ238" s="133">
        <v>125</v>
      </c>
      <c r="KK238" s="133">
        <v>75</v>
      </c>
      <c r="KL238" s="133">
        <v>137</v>
      </c>
      <c r="KM238" s="130"/>
      <c r="KN238" s="122"/>
      <c r="KO238" s="133"/>
      <c r="KP238" s="133"/>
    </row>
    <row r="239" spans="1:302">
      <c r="A239" s="15" t="s">
        <v>692</v>
      </c>
      <c r="B239" s="39" t="s">
        <v>693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231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232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233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227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207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208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209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210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211"/>
        <v>322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30">
        <v>18</v>
      </c>
      <c r="JA239" s="122">
        <v>29</v>
      </c>
      <c r="JB239" s="133">
        <v>46</v>
      </c>
      <c r="JC239" s="133">
        <v>22</v>
      </c>
      <c r="JD239" s="16">
        <f t="shared" si="228"/>
        <v>447</v>
      </c>
      <c r="JE239" s="133">
        <v>36</v>
      </c>
      <c r="JF239" s="133">
        <v>50</v>
      </c>
      <c r="JG239" s="36">
        <v>43</v>
      </c>
      <c r="JH239" s="36">
        <v>30</v>
      </c>
      <c r="JI239" s="36">
        <v>63</v>
      </c>
      <c r="JJ239" s="36">
        <v>25</v>
      </c>
      <c r="JK239" s="36">
        <v>52</v>
      </c>
      <c r="JL239" s="36">
        <v>27</v>
      </c>
      <c r="JM239" s="130">
        <v>55</v>
      </c>
      <c r="JN239" s="122">
        <v>24</v>
      </c>
      <c r="JO239" s="133">
        <v>29</v>
      </c>
      <c r="JP239" s="133">
        <v>13</v>
      </c>
      <c r="JQ239" s="16">
        <f t="shared" si="229"/>
        <v>321</v>
      </c>
      <c r="JR239" s="133">
        <v>12</v>
      </c>
      <c r="JS239" s="133">
        <v>50</v>
      </c>
      <c r="JT239" s="133">
        <v>16</v>
      </c>
      <c r="JU239" s="36">
        <v>21</v>
      </c>
      <c r="JV239" s="36">
        <v>49</v>
      </c>
      <c r="JW239" s="36">
        <v>9</v>
      </c>
      <c r="JX239" s="36">
        <v>30</v>
      </c>
      <c r="JY239" s="36">
        <v>46</v>
      </c>
      <c r="JZ239" s="130">
        <v>33</v>
      </c>
      <c r="KA239" s="122">
        <v>18</v>
      </c>
      <c r="KB239" s="133">
        <v>31</v>
      </c>
      <c r="KC239" s="133">
        <v>6</v>
      </c>
      <c r="KD239" s="16">
        <f t="shared" si="230"/>
        <v>156</v>
      </c>
      <c r="KE239" s="133">
        <v>19</v>
      </c>
      <c r="KF239" s="133">
        <v>31</v>
      </c>
      <c r="KG239" s="133">
        <v>17</v>
      </c>
      <c r="KH239" s="133">
        <v>22</v>
      </c>
      <c r="KI239" s="133">
        <v>7</v>
      </c>
      <c r="KJ239" s="133">
        <v>10</v>
      </c>
      <c r="KK239" s="133">
        <v>21</v>
      </c>
      <c r="KL239" s="133">
        <v>29</v>
      </c>
      <c r="KM239" s="130"/>
      <c r="KN239" s="122"/>
      <c r="KO239" s="133"/>
      <c r="KP239" s="133"/>
    </row>
    <row r="240" spans="1:302">
      <c r="A240" s="15" t="s">
        <v>694</v>
      </c>
      <c r="B240" s="39" t="s">
        <v>695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231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232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233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227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207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208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209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210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211"/>
        <v>957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30">
        <v>117</v>
      </c>
      <c r="JA240" s="122">
        <v>102</v>
      </c>
      <c r="JB240" s="133">
        <v>62</v>
      </c>
      <c r="JC240" s="133">
        <v>41</v>
      </c>
      <c r="JD240" s="16">
        <f t="shared" si="228"/>
        <v>782</v>
      </c>
      <c r="JE240" s="133">
        <v>44</v>
      </c>
      <c r="JF240" s="133">
        <v>75</v>
      </c>
      <c r="JG240" s="36">
        <v>51</v>
      </c>
      <c r="JH240" s="36">
        <v>39</v>
      </c>
      <c r="JI240" s="36">
        <v>50</v>
      </c>
      <c r="JJ240" s="36">
        <v>78</v>
      </c>
      <c r="JK240" s="36">
        <v>46</v>
      </c>
      <c r="JL240" s="36">
        <v>98</v>
      </c>
      <c r="JM240" s="130">
        <v>108</v>
      </c>
      <c r="JN240" s="122">
        <v>84</v>
      </c>
      <c r="JO240" s="133">
        <v>56</v>
      </c>
      <c r="JP240" s="133">
        <v>53</v>
      </c>
      <c r="JQ240" s="16">
        <f t="shared" si="229"/>
        <v>798</v>
      </c>
      <c r="JR240" s="133">
        <v>35</v>
      </c>
      <c r="JS240" s="133">
        <v>52</v>
      </c>
      <c r="JT240" s="133">
        <v>50</v>
      </c>
      <c r="JU240" s="36">
        <v>76</v>
      </c>
      <c r="JV240" s="36">
        <v>66</v>
      </c>
      <c r="JW240" s="36">
        <v>38</v>
      </c>
      <c r="JX240" s="36">
        <v>59</v>
      </c>
      <c r="JY240" s="36">
        <v>154</v>
      </c>
      <c r="JZ240" s="130">
        <v>80</v>
      </c>
      <c r="KA240" s="122">
        <v>84</v>
      </c>
      <c r="KB240" s="133">
        <v>69</v>
      </c>
      <c r="KC240" s="133">
        <v>35</v>
      </c>
      <c r="KD240" s="16">
        <f t="shared" si="230"/>
        <v>517</v>
      </c>
      <c r="KE240" s="133">
        <v>39</v>
      </c>
      <c r="KF240" s="133">
        <v>77</v>
      </c>
      <c r="KG240" s="133">
        <v>51</v>
      </c>
      <c r="KH240" s="133">
        <v>36</v>
      </c>
      <c r="KI240" s="133">
        <v>72</v>
      </c>
      <c r="KJ240" s="133">
        <v>63</v>
      </c>
      <c r="KK240" s="133">
        <v>79</v>
      </c>
      <c r="KL240" s="133">
        <v>100</v>
      </c>
      <c r="KM240" s="130"/>
      <c r="KN240" s="122"/>
      <c r="KO240" s="133"/>
      <c r="KP240" s="133"/>
    </row>
    <row r="241" spans="1:302">
      <c r="A241" s="15" t="s">
        <v>696</v>
      </c>
      <c r="B241" s="39" t="s">
        <v>697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231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232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233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227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207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208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209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210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211"/>
        <v>1484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30">
        <v>71</v>
      </c>
      <c r="JA241" s="122">
        <v>190</v>
      </c>
      <c r="JB241" s="133">
        <v>147</v>
      </c>
      <c r="JC241" s="133">
        <v>114</v>
      </c>
      <c r="JD241" s="16">
        <f t="shared" si="228"/>
        <v>1164</v>
      </c>
      <c r="JE241" s="133">
        <v>77</v>
      </c>
      <c r="JF241" s="133">
        <v>77</v>
      </c>
      <c r="JG241" s="36">
        <v>107</v>
      </c>
      <c r="JH241" s="36">
        <v>82</v>
      </c>
      <c r="JI241" s="36">
        <v>100</v>
      </c>
      <c r="JJ241" s="36">
        <v>117</v>
      </c>
      <c r="JK241" s="36">
        <v>115</v>
      </c>
      <c r="JL241" s="36">
        <v>92</v>
      </c>
      <c r="JM241" s="130">
        <v>125</v>
      </c>
      <c r="JN241" s="122">
        <v>127</v>
      </c>
      <c r="JO241" s="133">
        <v>88</v>
      </c>
      <c r="JP241" s="133">
        <v>57</v>
      </c>
      <c r="JQ241" s="16">
        <f t="shared" si="229"/>
        <v>1100</v>
      </c>
      <c r="JR241" s="133">
        <v>68</v>
      </c>
      <c r="JS241" s="133">
        <v>64</v>
      </c>
      <c r="JT241" s="133">
        <v>57</v>
      </c>
      <c r="JU241" s="36">
        <v>70</v>
      </c>
      <c r="JV241" s="36">
        <v>129</v>
      </c>
      <c r="JW241" s="36">
        <v>88</v>
      </c>
      <c r="JX241" s="36">
        <v>119</v>
      </c>
      <c r="JY241" s="36">
        <v>179</v>
      </c>
      <c r="JZ241" s="130">
        <v>117</v>
      </c>
      <c r="KA241" s="122">
        <v>101</v>
      </c>
      <c r="KB241" s="133">
        <v>79</v>
      </c>
      <c r="KC241" s="133">
        <v>29</v>
      </c>
      <c r="KD241" s="16">
        <f t="shared" si="230"/>
        <v>682</v>
      </c>
      <c r="KE241" s="133">
        <v>50</v>
      </c>
      <c r="KF241" s="133">
        <v>99</v>
      </c>
      <c r="KG241" s="133">
        <v>69</v>
      </c>
      <c r="KH241" s="133">
        <v>90</v>
      </c>
      <c r="KI241" s="133">
        <v>44</v>
      </c>
      <c r="KJ241" s="133">
        <v>115</v>
      </c>
      <c r="KK241" s="133">
        <v>74</v>
      </c>
      <c r="KL241" s="133">
        <v>141</v>
      </c>
      <c r="KM241" s="130"/>
      <c r="KN241" s="122"/>
      <c r="KO241" s="133"/>
      <c r="KP241" s="133"/>
    </row>
    <row r="242" spans="1:302">
      <c r="A242" s="15" t="s">
        <v>698</v>
      </c>
      <c r="B242" s="39" t="s">
        <v>699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231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232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233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227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207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208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209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210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211"/>
        <v>3913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30">
        <v>301</v>
      </c>
      <c r="JA242" s="122">
        <v>545</v>
      </c>
      <c r="JB242" s="133">
        <v>337</v>
      </c>
      <c r="JC242" s="133">
        <v>290</v>
      </c>
      <c r="JD242" s="16">
        <f t="shared" si="228"/>
        <v>2293</v>
      </c>
      <c r="JE242" s="133">
        <v>287</v>
      </c>
      <c r="JF242" s="133">
        <v>311</v>
      </c>
      <c r="JG242" s="36">
        <v>257</v>
      </c>
      <c r="JH242" s="36">
        <v>173</v>
      </c>
      <c r="JI242" s="36">
        <v>161</v>
      </c>
      <c r="JJ242" s="36">
        <v>132</v>
      </c>
      <c r="JK242" s="36">
        <v>153</v>
      </c>
      <c r="JL242" s="36">
        <v>163</v>
      </c>
      <c r="JM242" s="130">
        <v>196</v>
      </c>
      <c r="JN242" s="122">
        <v>205</v>
      </c>
      <c r="JO242" s="133">
        <v>144</v>
      </c>
      <c r="JP242" s="133">
        <v>111</v>
      </c>
      <c r="JQ242" s="16">
        <f t="shared" si="229"/>
        <v>1910</v>
      </c>
      <c r="JR242" s="133">
        <v>95</v>
      </c>
      <c r="JS242" s="133">
        <v>127</v>
      </c>
      <c r="JT242" s="133">
        <v>184</v>
      </c>
      <c r="JU242" s="36">
        <v>240</v>
      </c>
      <c r="JV242" s="36">
        <v>183</v>
      </c>
      <c r="JW242" s="36">
        <v>120</v>
      </c>
      <c r="JX242" s="36">
        <v>135</v>
      </c>
      <c r="JY242" s="36">
        <v>214</v>
      </c>
      <c r="JZ242" s="130">
        <v>156</v>
      </c>
      <c r="KA242" s="122">
        <v>282</v>
      </c>
      <c r="KB242" s="133">
        <v>101</v>
      </c>
      <c r="KC242" s="133">
        <v>73</v>
      </c>
      <c r="KD242" s="16">
        <f t="shared" si="230"/>
        <v>1407</v>
      </c>
      <c r="KE242" s="133">
        <v>90</v>
      </c>
      <c r="KF242" s="133">
        <v>160</v>
      </c>
      <c r="KG242" s="133">
        <v>175</v>
      </c>
      <c r="KH242" s="133">
        <v>244</v>
      </c>
      <c r="KI242" s="133">
        <v>150</v>
      </c>
      <c r="KJ242" s="133">
        <v>141</v>
      </c>
      <c r="KK242" s="133">
        <v>201</v>
      </c>
      <c r="KL242" s="133">
        <v>246</v>
      </c>
      <c r="KM242" s="130"/>
      <c r="KN242" s="122"/>
      <c r="KO242" s="133"/>
      <c r="KP242" s="133"/>
    </row>
    <row r="243" spans="1:302">
      <c r="A243" s="15" t="s">
        <v>700</v>
      </c>
      <c r="B243" s="39" t="s">
        <v>701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231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232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233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227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207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208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209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210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211"/>
        <v>394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30">
        <v>36</v>
      </c>
      <c r="JA243" s="122">
        <v>37</v>
      </c>
      <c r="JB243" s="133">
        <v>30</v>
      </c>
      <c r="JC243" s="133">
        <v>31</v>
      </c>
      <c r="JD243" s="16">
        <f t="shared" si="228"/>
        <v>382</v>
      </c>
      <c r="JE243" s="133">
        <v>27</v>
      </c>
      <c r="JF243" s="133">
        <v>24</v>
      </c>
      <c r="JG243" s="36">
        <v>30</v>
      </c>
      <c r="JH243" s="36">
        <v>27</v>
      </c>
      <c r="JI243" s="36">
        <v>12</v>
      </c>
      <c r="JJ243" s="36">
        <v>38</v>
      </c>
      <c r="JK243" s="36">
        <v>24</v>
      </c>
      <c r="JL243" s="36">
        <v>36</v>
      </c>
      <c r="JM243" s="130">
        <v>44</v>
      </c>
      <c r="JN243" s="122">
        <v>45</v>
      </c>
      <c r="JO243" s="133">
        <v>43</v>
      </c>
      <c r="JP243" s="133">
        <v>32</v>
      </c>
      <c r="JQ243" s="16">
        <f t="shared" si="229"/>
        <v>530</v>
      </c>
      <c r="JR243" s="133">
        <v>35</v>
      </c>
      <c r="JS243" s="133">
        <v>54</v>
      </c>
      <c r="JT243" s="133">
        <v>41</v>
      </c>
      <c r="JU243" s="36">
        <v>46</v>
      </c>
      <c r="JV243" s="36">
        <v>68</v>
      </c>
      <c r="JW243" s="36">
        <v>42</v>
      </c>
      <c r="JX243" s="36">
        <v>53</v>
      </c>
      <c r="JY243" s="36">
        <v>44</v>
      </c>
      <c r="JZ243" s="130">
        <v>28</v>
      </c>
      <c r="KA243" s="122">
        <v>38</v>
      </c>
      <c r="KB243" s="133">
        <v>40</v>
      </c>
      <c r="KC243" s="133">
        <v>41</v>
      </c>
      <c r="KD243" s="16">
        <f t="shared" si="230"/>
        <v>329</v>
      </c>
      <c r="KE243" s="133">
        <v>44</v>
      </c>
      <c r="KF243" s="133">
        <v>56</v>
      </c>
      <c r="KG243" s="133">
        <v>42</v>
      </c>
      <c r="KH243" s="133">
        <v>38</v>
      </c>
      <c r="KI243" s="133">
        <v>43</v>
      </c>
      <c r="KJ243" s="133">
        <v>31</v>
      </c>
      <c r="KK243" s="133">
        <v>54</v>
      </c>
      <c r="KL243" s="133">
        <v>21</v>
      </c>
      <c r="KM243" s="130"/>
      <c r="KN243" s="122"/>
      <c r="KO243" s="133"/>
      <c r="KP243" s="133"/>
    </row>
    <row r="244" spans="1:302">
      <c r="A244" s="15" t="s">
        <v>702</v>
      </c>
      <c r="B244" s="39" t="s">
        <v>703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231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232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233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227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207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208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209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210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211"/>
        <v>122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30">
        <v>10</v>
      </c>
      <c r="JA244" s="122">
        <v>13</v>
      </c>
      <c r="JB244" s="133">
        <v>11</v>
      </c>
      <c r="JC244" s="133">
        <v>1</v>
      </c>
      <c r="JD244" s="16">
        <f t="shared" si="228"/>
        <v>105</v>
      </c>
      <c r="JE244" s="133">
        <v>5</v>
      </c>
      <c r="JF244" s="133">
        <v>15</v>
      </c>
      <c r="JG244" s="36">
        <v>2</v>
      </c>
      <c r="JH244" s="36">
        <v>9</v>
      </c>
      <c r="JI244" s="36">
        <v>11</v>
      </c>
      <c r="JJ244" s="36">
        <v>10</v>
      </c>
      <c r="JK244" s="36">
        <v>8</v>
      </c>
      <c r="JL244" s="36">
        <v>15</v>
      </c>
      <c r="JM244" s="130">
        <v>11</v>
      </c>
      <c r="JN244" s="122">
        <v>4</v>
      </c>
      <c r="JO244" s="133">
        <v>13</v>
      </c>
      <c r="JP244" s="133">
        <v>2</v>
      </c>
      <c r="JQ244" s="16">
        <f t="shared" si="229"/>
        <v>133</v>
      </c>
      <c r="JR244" s="133">
        <v>9</v>
      </c>
      <c r="JS244" s="133">
        <v>11</v>
      </c>
      <c r="JT244" s="133">
        <v>10</v>
      </c>
      <c r="JU244" s="36">
        <v>23</v>
      </c>
      <c r="JV244" s="36">
        <v>16</v>
      </c>
      <c r="JW244" s="36">
        <v>6</v>
      </c>
      <c r="JX244" s="36">
        <v>13</v>
      </c>
      <c r="JY244" s="36">
        <v>19</v>
      </c>
      <c r="JZ244" s="130">
        <v>11</v>
      </c>
      <c r="KA244" s="122">
        <v>3</v>
      </c>
      <c r="KB244" s="133">
        <v>4</v>
      </c>
      <c r="KC244" s="133">
        <v>8</v>
      </c>
      <c r="KD244" s="16">
        <f t="shared" si="230"/>
        <v>80</v>
      </c>
      <c r="KE244" s="133">
        <v>10</v>
      </c>
      <c r="KF244" s="133">
        <v>12</v>
      </c>
      <c r="KG244" s="133">
        <v>6</v>
      </c>
      <c r="KH244" s="133">
        <v>9</v>
      </c>
      <c r="KI244" s="133">
        <v>4</v>
      </c>
      <c r="KJ244" s="133">
        <v>2</v>
      </c>
      <c r="KK244" s="133">
        <v>19</v>
      </c>
      <c r="KL244" s="133">
        <v>18</v>
      </c>
      <c r="KM244" s="130"/>
      <c r="KN244" s="122"/>
      <c r="KO244" s="133"/>
      <c r="KP244" s="133"/>
    </row>
    <row r="245" spans="1:302">
      <c r="A245" s="15" t="s">
        <v>704</v>
      </c>
      <c r="B245" s="39" t="s">
        <v>705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231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232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233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227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207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208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209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210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211"/>
        <v>226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30">
        <v>13</v>
      </c>
      <c r="JA245" s="122">
        <v>44</v>
      </c>
      <c r="JB245" s="133">
        <v>29</v>
      </c>
      <c r="JC245" s="133">
        <v>11</v>
      </c>
      <c r="JD245" s="16">
        <f t="shared" si="228"/>
        <v>193</v>
      </c>
      <c r="JE245" s="133">
        <v>9</v>
      </c>
      <c r="JF245" s="133">
        <v>20</v>
      </c>
      <c r="JG245" s="36">
        <v>10</v>
      </c>
      <c r="JH245" s="36">
        <v>15</v>
      </c>
      <c r="JI245" s="36">
        <v>17</v>
      </c>
      <c r="JJ245" s="36">
        <v>26</v>
      </c>
      <c r="JK245" s="36">
        <v>12</v>
      </c>
      <c r="JL245" s="36">
        <v>16</v>
      </c>
      <c r="JM245" s="130">
        <v>17</v>
      </c>
      <c r="JN245" s="122">
        <v>22</v>
      </c>
      <c r="JO245" s="133">
        <v>21</v>
      </c>
      <c r="JP245" s="133">
        <v>8</v>
      </c>
      <c r="JQ245" s="16">
        <f t="shared" si="229"/>
        <v>203</v>
      </c>
      <c r="JR245" s="133">
        <v>9</v>
      </c>
      <c r="JS245" s="133">
        <v>22</v>
      </c>
      <c r="JT245" s="133">
        <v>13</v>
      </c>
      <c r="JU245" s="36">
        <v>21</v>
      </c>
      <c r="JV245" s="36">
        <v>13</v>
      </c>
      <c r="JW245" s="36">
        <v>12</v>
      </c>
      <c r="JX245" s="36">
        <v>10</v>
      </c>
      <c r="JY245" s="36">
        <v>26</v>
      </c>
      <c r="JZ245" s="130">
        <v>37</v>
      </c>
      <c r="KA245" s="122">
        <v>19</v>
      </c>
      <c r="KB245" s="133">
        <v>12</v>
      </c>
      <c r="KC245" s="133">
        <v>9</v>
      </c>
      <c r="KD245" s="16">
        <f t="shared" si="230"/>
        <v>139</v>
      </c>
      <c r="KE245" s="133">
        <v>9</v>
      </c>
      <c r="KF245" s="133">
        <v>48</v>
      </c>
      <c r="KG245" s="133">
        <v>13</v>
      </c>
      <c r="KH245" s="133">
        <v>9</v>
      </c>
      <c r="KI245" s="133">
        <v>8</v>
      </c>
      <c r="KJ245" s="133">
        <v>13</v>
      </c>
      <c r="KK245" s="133">
        <v>21</v>
      </c>
      <c r="KL245" s="133">
        <v>18</v>
      </c>
      <c r="KM245" s="130"/>
      <c r="KN245" s="122"/>
      <c r="KO245" s="133"/>
      <c r="KP245" s="133"/>
    </row>
    <row r="246" spans="1:302">
      <c r="A246" s="15" t="s">
        <v>706</v>
      </c>
      <c r="B246" s="39" t="s">
        <v>707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231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232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233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227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207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208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209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210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211"/>
        <v>28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30">
        <v>3</v>
      </c>
      <c r="JA246" s="122" t="s">
        <v>1092</v>
      </c>
      <c r="JB246" s="133">
        <v>2</v>
      </c>
      <c r="JC246" s="133">
        <v>1</v>
      </c>
      <c r="JD246" s="16">
        <f t="shared" si="228"/>
        <v>24</v>
      </c>
      <c r="JE246" s="133">
        <v>2</v>
      </c>
      <c r="JF246" s="133">
        <v>2</v>
      </c>
      <c r="JG246" s="36">
        <v>1</v>
      </c>
      <c r="JH246" s="36">
        <v>2</v>
      </c>
      <c r="JI246" s="36">
        <v>2</v>
      </c>
      <c r="JJ246" s="36">
        <v>3</v>
      </c>
      <c r="JK246" s="36">
        <v>3</v>
      </c>
      <c r="JL246" s="36">
        <v>3</v>
      </c>
      <c r="JM246" s="130">
        <v>1</v>
      </c>
      <c r="JN246" s="122" t="s">
        <v>1092</v>
      </c>
      <c r="JO246" s="133">
        <v>5</v>
      </c>
      <c r="JP246" s="133" t="s">
        <v>1092</v>
      </c>
      <c r="JQ246" s="16">
        <f t="shared" si="229"/>
        <v>45</v>
      </c>
      <c r="JR246" s="133">
        <v>3</v>
      </c>
      <c r="JS246" s="133" t="s">
        <v>1092</v>
      </c>
      <c r="JT246" s="133">
        <v>2</v>
      </c>
      <c r="JU246" s="36">
        <v>4</v>
      </c>
      <c r="JV246" s="36">
        <v>8</v>
      </c>
      <c r="JW246" s="36">
        <v>2</v>
      </c>
      <c r="JX246" s="36">
        <v>3</v>
      </c>
      <c r="JY246" s="36">
        <v>7</v>
      </c>
      <c r="JZ246" s="130">
        <v>1</v>
      </c>
      <c r="KA246" s="122">
        <v>7</v>
      </c>
      <c r="KB246" s="133">
        <v>4</v>
      </c>
      <c r="KC246" s="133">
        <v>4</v>
      </c>
      <c r="KD246" s="16">
        <f t="shared" si="230"/>
        <v>41</v>
      </c>
      <c r="KE246" s="133">
        <v>2</v>
      </c>
      <c r="KF246" s="133">
        <v>14</v>
      </c>
      <c r="KG246" s="133">
        <v>3</v>
      </c>
      <c r="KH246" s="133">
        <v>5</v>
      </c>
      <c r="KI246" s="133">
        <v>4</v>
      </c>
      <c r="KJ246" s="133">
        <v>4</v>
      </c>
      <c r="KK246" s="133">
        <v>3</v>
      </c>
      <c r="KL246" s="133">
        <v>6</v>
      </c>
      <c r="KM246" s="130"/>
      <c r="KN246" s="122"/>
      <c r="KO246" s="133"/>
      <c r="KP246" s="133"/>
    </row>
    <row r="247" spans="1:302">
      <c r="A247" s="15" t="s">
        <v>708</v>
      </c>
      <c r="B247" s="39" t="s">
        <v>709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231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232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233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227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207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208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209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210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211"/>
        <v>1454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30">
        <v>135</v>
      </c>
      <c r="JA247" s="122">
        <v>152</v>
      </c>
      <c r="JB247" s="133">
        <v>160</v>
      </c>
      <c r="JC247" s="133">
        <v>152</v>
      </c>
      <c r="JD247" s="16">
        <f t="shared" si="228"/>
        <v>1391</v>
      </c>
      <c r="JE247" s="133">
        <v>76</v>
      </c>
      <c r="JF247" s="133">
        <v>77</v>
      </c>
      <c r="JG247" s="36">
        <v>166</v>
      </c>
      <c r="JH247" s="36">
        <v>131</v>
      </c>
      <c r="JI247" s="36">
        <v>159</v>
      </c>
      <c r="JJ247" s="36">
        <v>53</v>
      </c>
      <c r="JK247" s="36">
        <v>175</v>
      </c>
      <c r="JL247" s="36">
        <v>143</v>
      </c>
      <c r="JM247" s="130">
        <v>104</v>
      </c>
      <c r="JN247" s="122">
        <v>157</v>
      </c>
      <c r="JO247" s="133">
        <v>84</v>
      </c>
      <c r="JP247" s="133">
        <v>66</v>
      </c>
      <c r="JQ247" s="16">
        <f t="shared" si="229"/>
        <v>1253</v>
      </c>
      <c r="JR247" s="133">
        <v>75</v>
      </c>
      <c r="JS247" s="133">
        <v>85</v>
      </c>
      <c r="JT247" s="133">
        <v>119</v>
      </c>
      <c r="JU247" s="36">
        <v>107</v>
      </c>
      <c r="JV247" s="36">
        <v>70</v>
      </c>
      <c r="JW247" s="36">
        <v>78</v>
      </c>
      <c r="JX247" s="36">
        <v>117</v>
      </c>
      <c r="JY247" s="36">
        <v>133</v>
      </c>
      <c r="JZ247" s="130">
        <v>111</v>
      </c>
      <c r="KA247" s="122">
        <v>132</v>
      </c>
      <c r="KB247" s="133">
        <v>110</v>
      </c>
      <c r="KC247" s="133">
        <v>116</v>
      </c>
      <c r="KD247" s="16">
        <f t="shared" si="230"/>
        <v>899</v>
      </c>
      <c r="KE247" s="133">
        <v>76</v>
      </c>
      <c r="KF247" s="133">
        <v>96</v>
      </c>
      <c r="KG247" s="133">
        <v>187</v>
      </c>
      <c r="KH247" s="133">
        <v>155</v>
      </c>
      <c r="KI247" s="133">
        <v>45</v>
      </c>
      <c r="KJ247" s="133">
        <v>127</v>
      </c>
      <c r="KK247" s="133">
        <v>112</v>
      </c>
      <c r="KL247" s="133">
        <v>101</v>
      </c>
      <c r="KM247" s="130"/>
      <c r="KN247" s="122"/>
      <c r="KO247" s="133"/>
      <c r="KP247" s="133"/>
    </row>
    <row r="248" spans="1:302">
      <c r="A248" s="15" t="s">
        <v>710</v>
      </c>
      <c r="B248" s="39" t="s">
        <v>711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231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232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233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227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207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208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209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210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>
        <f t="shared" ref="IQ248" si="234">SUM(IR248:JC248)</f>
        <v>6</v>
      </c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30">
        <v>0</v>
      </c>
      <c r="JA248" s="122">
        <v>1</v>
      </c>
      <c r="JB248" s="133">
        <v>0</v>
      </c>
      <c r="JC248" s="133" t="s">
        <v>1092</v>
      </c>
      <c r="JD248" s="16">
        <f t="shared" si="228"/>
        <v>12</v>
      </c>
      <c r="JE248" s="133" t="s">
        <v>1092</v>
      </c>
      <c r="JF248" s="133">
        <v>4</v>
      </c>
      <c r="JG248" s="36" t="s">
        <v>1092</v>
      </c>
      <c r="JH248" s="36">
        <v>2</v>
      </c>
      <c r="JI248" s="36" t="s">
        <v>1092</v>
      </c>
      <c r="JJ248" s="36">
        <v>2</v>
      </c>
      <c r="JK248" s="36">
        <v>2</v>
      </c>
      <c r="JL248" s="36">
        <v>0</v>
      </c>
      <c r="JM248" s="130" t="s">
        <v>1092</v>
      </c>
      <c r="JN248" s="122">
        <v>2</v>
      </c>
      <c r="JO248" s="133">
        <v>0</v>
      </c>
      <c r="JP248" s="133" t="s">
        <v>1092</v>
      </c>
      <c r="JQ248" s="16">
        <f t="shared" si="229"/>
        <v>32</v>
      </c>
      <c r="JR248" s="133">
        <v>3</v>
      </c>
      <c r="JS248" s="133">
        <v>2</v>
      </c>
      <c r="JT248" s="133">
        <v>1</v>
      </c>
      <c r="JU248" s="36">
        <v>1</v>
      </c>
      <c r="JV248" s="36">
        <v>3</v>
      </c>
      <c r="JW248" s="36" t="s">
        <v>1092</v>
      </c>
      <c r="JX248" s="36" t="s">
        <v>1092</v>
      </c>
      <c r="JY248" s="36">
        <v>3</v>
      </c>
      <c r="JZ248" s="130">
        <v>10</v>
      </c>
      <c r="KA248" s="122">
        <v>9</v>
      </c>
      <c r="KB248" s="133" t="s">
        <v>1092</v>
      </c>
      <c r="KC248" s="133" t="s">
        <v>1092</v>
      </c>
      <c r="KD248" s="16">
        <f t="shared" si="230"/>
        <v>13</v>
      </c>
      <c r="KE248" s="133">
        <v>5</v>
      </c>
      <c r="KF248" s="133" t="s">
        <v>1092</v>
      </c>
      <c r="KG248" s="133">
        <v>1</v>
      </c>
      <c r="KH248" s="133">
        <v>3</v>
      </c>
      <c r="KI248" s="133">
        <v>1</v>
      </c>
      <c r="KJ248" s="133">
        <v>1</v>
      </c>
      <c r="KK248" s="133" t="s">
        <v>1092</v>
      </c>
      <c r="KL248" s="133">
        <v>2</v>
      </c>
      <c r="KM248" s="130"/>
      <c r="KN248" s="122"/>
      <c r="KO248" s="133"/>
      <c r="KP248" s="133"/>
    </row>
    <row r="249" spans="1:302">
      <c r="A249" s="15" t="s">
        <v>712</v>
      </c>
      <c r="B249" s="39" t="s">
        <v>713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231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232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233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227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207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208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209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210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211"/>
        <v>145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30">
        <v>8</v>
      </c>
      <c r="JA249" s="122">
        <v>15</v>
      </c>
      <c r="JB249" s="133">
        <v>6</v>
      </c>
      <c r="JC249" s="133">
        <v>10</v>
      </c>
      <c r="JD249" s="16">
        <f t="shared" si="228"/>
        <v>184</v>
      </c>
      <c r="JE249" s="133">
        <v>10</v>
      </c>
      <c r="JF249" s="133">
        <v>24</v>
      </c>
      <c r="JG249" s="36">
        <v>4</v>
      </c>
      <c r="JH249" s="36">
        <v>13</v>
      </c>
      <c r="JI249" s="36">
        <v>7</v>
      </c>
      <c r="JJ249" s="36">
        <v>12</v>
      </c>
      <c r="JK249" s="36">
        <v>16</v>
      </c>
      <c r="JL249" s="36">
        <v>19</v>
      </c>
      <c r="JM249" s="130">
        <v>25</v>
      </c>
      <c r="JN249" s="122">
        <v>22</v>
      </c>
      <c r="JO249" s="133">
        <v>26</v>
      </c>
      <c r="JP249" s="133">
        <v>6</v>
      </c>
      <c r="JQ249" s="16">
        <f t="shared" si="229"/>
        <v>160</v>
      </c>
      <c r="JR249" s="133">
        <v>19</v>
      </c>
      <c r="JS249" s="133">
        <v>13</v>
      </c>
      <c r="JT249" s="133">
        <v>7</v>
      </c>
      <c r="JU249" s="36">
        <v>4</v>
      </c>
      <c r="JV249" s="36">
        <v>16</v>
      </c>
      <c r="JW249" s="36">
        <v>10</v>
      </c>
      <c r="JX249" s="36">
        <v>11</v>
      </c>
      <c r="JY249" s="36">
        <v>34</v>
      </c>
      <c r="JZ249" s="130">
        <v>15</v>
      </c>
      <c r="KA249" s="122">
        <v>19</v>
      </c>
      <c r="KB249" s="133">
        <v>9</v>
      </c>
      <c r="KC249" s="133">
        <v>3</v>
      </c>
      <c r="KD249" s="16">
        <f t="shared" si="230"/>
        <v>109</v>
      </c>
      <c r="KE249" s="133">
        <v>16</v>
      </c>
      <c r="KF249" s="133">
        <v>17</v>
      </c>
      <c r="KG249" s="133">
        <v>8</v>
      </c>
      <c r="KH249" s="133">
        <v>15</v>
      </c>
      <c r="KI249" s="133">
        <v>4</v>
      </c>
      <c r="KJ249" s="133">
        <v>13</v>
      </c>
      <c r="KK249" s="133">
        <v>16</v>
      </c>
      <c r="KL249" s="133">
        <v>20</v>
      </c>
      <c r="KM249" s="130"/>
      <c r="KN249" s="122"/>
      <c r="KO249" s="133"/>
      <c r="KP249" s="133"/>
    </row>
    <row r="250" spans="1:302">
      <c r="A250" s="50" t="s">
        <v>714</v>
      </c>
      <c r="B250" s="39" t="s">
        <v>715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231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232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233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227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207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208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209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210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211"/>
        <v>380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30">
        <v>21</v>
      </c>
      <c r="JA250" s="122">
        <v>52</v>
      </c>
      <c r="JB250" s="133">
        <v>18</v>
      </c>
      <c r="JC250" s="133">
        <v>17</v>
      </c>
      <c r="JD250" s="16">
        <f t="shared" si="228"/>
        <v>419</v>
      </c>
      <c r="JE250" s="133">
        <v>22</v>
      </c>
      <c r="JF250" s="133">
        <v>23</v>
      </c>
      <c r="JG250" s="36">
        <v>26</v>
      </c>
      <c r="JH250" s="36">
        <v>23</v>
      </c>
      <c r="JI250" s="36">
        <v>28</v>
      </c>
      <c r="JJ250" s="36">
        <v>44</v>
      </c>
      <c r="JK250" s="36">
        <v>66</v>
      </c>
      <c r="JL250" s="36">
        <v>35</v>
      </c>
      <c r="JM250" s="130">
        <v>60</v>
      </c>
      <c r="JN250" s="122">
        <v>29</v>
      </c>
      <c r="JO250" s="133">
        <v>34</v>
      </c>
      <c r="JP250" s="133">
        <v>29</v>
      </c>
      <c r="JQ250" s="16">
        <f t="shared" si="229"/>
        <v>478</v>
      </c>
      <c r="JR250" s="133">
        <v>13</v>
      </c>
      <c r="JS250" s="133">
        <v>63</v>
      </c>
      <c r="JT250" s="133">
        <v>17</v>
      </c>
      <c r="JU250" s="36">
        <v>19</v>
      </c>
      <c r="JV250" s="36">
        <v>102</v>
      </c>
      <c r="JW250" s="36">
        <v>20</v>
      </c>
      <c r="JX250" s="36">
        <v>86</v>
      </c>
      <c r="JY250" s="36">
        <v>56</v>
      </c>
      <c r="JZ250" s="130">
        <v>19</v>
      </c>
      <c r="KA250" s="122">
        <v>60</v>
      </c>
      <c r="KB250" s="133">
        <v>20</v>
      </c>
      <c r="KC250" s="133">
        <v>3</v>
      </c>
      <c r="KD250" s="16">
        <f t="shared" si="230"/>
        <v>309</v>
      </c>
      <c r="KE250" s="133">
        <v>10</v>
      </c>
      <c r="KF250" s="133">
        <v>50</v>
      </c>
      <c r="KG250" s="133">
        <v>10</v>
      </c>
      <c r="KH250" s="133">
        <v>30</v>
      </c>
      <c r="KI250" s="133">
        <v>30</v>
      </c>
      <c r="KJ250" s="133">
        <v>38</v>
      </c>
      <c r="KK250" s="133">
        <v>75</v>
      </c>
      <c r="KL250" s="133">
        <v>66</v>
      </c>
      <c r="KM250" s="130"/>
      <c r="KN250" s="122"/>
      <c r="KO250" s="133"/>
      <c r="KP250" s="133"/>
    </row>
    <row r="251" spans="1:302">
      <c r="A251" s="15" t="s">
        <v>716</v>
      </c>
      <c r="B251" s="39" t="s">
        <v>717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231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232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233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227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207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208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209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210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211"/>
        <v>466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30">
        <v>55</v>
      </c>
      <c r="JA251" s="122">
        <v>78</v>
      </c>
      <c r="JB251" s="133">
        <v>16</v>
      </c>
      <c r="JC251" s="133">
        <v>21</v>
      </c>
      <c r="JD251" s="16">
        <f t="shared" si="228"/>
        <v>671</v>
      </c>
      <c r="JE251" s="133">
        <v>9</v>
      </c>
      <c r="JF251" s="133">
        <v>30</v>
      </c>
      <c r="JG251" s="36">
        <v>26</v>
      </c>
      <c r="JH251" s="36">
        <v>48</v>
      </c>
      <c r="JI251" s="36">
        <v>189</v>
      </c>
      <c r="JJ251" s="36">
        <v>44</v>
      </c>
      <c r="JK251" s="36">
        <v>28</v>
      </c>
      <c r="JL251" s="36">
        <v>31</v>
      </c>
      <c r="JM251" s="130">
        <v>104</v>
      </c>
      <c r="JN251" s="122">
        <v>57</v>
      </c>
      <c r="JO251" s="133">
        <v>74</v>
      </c>
      <c r="JP251" s="133">
        <v>31</v>
      </c>
      <c r="JQ251" s="16">
        <f t="shared" si="229"/>
        <v>635</v>
      </c>
      <c r="JR251" s="133">
        <v>22</v>
      </c>
      <c r="JS251" s="133">
        <v>47</v>
      </c>
      <c r="JT251" s="133">
        <v>42</v>
      </c>
      <c r="JU251" s="36">
        <v>34</v>
      </c>
      <c r="JV251" s="36">
        <v>98</v>
      </c>
      <c r="JW251" s="36">
        <v>43</v>
      </c>
      <c r="JX251" s="36">
        <v>59</v>
      </c>
      <c r="JY251" s="36">
        <v>66</v>
      </c>
      <c r="JZ251" s="130">
        <v>59</v>
      </c>
      <c r="KA251" s="122">
        <v>102</v>
      </c>
      <c r="KB251" s="133">
        <v>39</v>
      </c>
      <c r="KC251" s="133">
        <v>24</v>
      </c>
      <c r="KD251" s="16">
        <f t="shared" si="230"/>
        <v>394</v>
      </c>
      <c r="KE251" s="133">
        <v>20</v>
      </c>
      <c r="KF251" s="133">
        <v>33</v>
      </c>
      <c r="KG251" s="133">
        <v>32</v>
      </c>
      <c r="KH251" s="133">
        <v>89</v>
      </c>
      <c r="KI251" s="133">
        <v>46</v>
      </c>
      <c r="KJ251" s="133">
        <v>66</v>
      </c>
      <c r="KK251" s="133">
        <v>42</v>
      </c>
      <c r="KL251" s="133">
        <v>66</v>
      </c>
      <c r="KM251" s="130"/>
      <c r="KN251" s="122"/>
      <c r="KO251" s="133"/>
      <c r="KP251" s="133"/>
    </row>
    <row r="252" spans="1:302">
      <c r="A252" s="15" t="s">
        <v>718</v>
      </c>
      <c r="B252" s="39" t="s">
        <v>719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231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232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233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227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209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30" t="s">
        <v>1092</v>
      </c>
      <c r="JA252" s="122" t="s">
        <v>1092</v>
      </c>
      <c r="JB252" s="133" t="s">
        <v>1092</v>
      </c>
      <c r="JC252" s="133" t="s">
        <v>1092</v>
      </c>
      <c r="JD252" s="16" t="str">
        <f t="shared" si="228"/>
        <v/>
      </c>
      <c r="JE252" s="133" t="s">
        <v>1092</v>
      </c>
      <c r="JF252" s="133" t="s">
        <v>1092</v>
      </c>
      <c r="JG252" s="36" t="s">
        <v>1092</v>
      </c>
      <c r="JH252" s="36" t="s">
        <v>1092</v>
      </c>
      <c r="JI252" s="36" t="s">
        <v>1092</v>
      </c>
      <c r="JJ252" s="36" t="s">
        <v>1092</v>
      </c>
      <c r="JK252" s="36" t="s">
        <v>1092</v>
      </c>
      <c r="JL252" s="36" t="s">
        <v>1092</v>
      </c>
      <c r="JM252" s="130" t="s">
        <v>1092</v>
      </c>
      <c r="JN252" s="122" t="s">
        <v>1092</v>
      </c>
      <c r="JO252" s="133" t="s">
        <v>1092</v>
      </c>
      <c r="JP252" s="133" t="s">
        <v>1092</v>
      </c>
      <c r="JQ252" s="16">
        <f t="shared" si="229"/>
        <v>0</v>
      </c>
      <c r="JR252" s="133" t="s">
        <v>1092</v>
      </c>
      <c r="JS252" s="133" t="s">
        <v>1092</v>
      </c>
      <c r="JT252" s="133" t="s">
        <v>1092</v>
      </c>
      <c r="JU252" s="36" t="s">
        <v>1092</v>
      </c>
      <c r="JV252" s="36" t="s">
        <v>1092</v>
      </c>
      <c r="JW252" s="36" t="s">
        <v>1092</v>
      </c>
      <c r="JX252" s="36" t="s">
        <v>1092</v>
      </c>
      <c r="JY252" s="36" t="s">
        <v>1092</v>
      </c>
      <c r="JZ252" s="130" t="s">
        <v>1092</v>
      </c>
      <c r="KA252" s="122" t="s">
        <v>1092</v>
      </c>
      <c r="KB252" s="133" t="s">
        <v>1092</v>
      </c>
      <c r="KC252" s="133" t="s">
        <v>1092</v>
      </c>
      <c r="KD252" s="16">
        <f t="shared" si="230"/>
        <v>0</v>
      </c>
      <c r="KE252" s="133" t="s">
        <v>1092</v>
      </c>
      <c r="KF252" s="133" t="s">
        <v>1092</v>
      </c>
      <c r="KG252" s="133" t="s">
        <v>1092</v>
      </c>
      <c r="KH252" s="133" t="s">
        <v>1092</v>
      </c>
      <c r="KI252" s="133" t="s">
        <v>1092</v>
      </c>
      <c r="KJ252" s="133" t="s">
        <v>1092</v>
      </c>
      <c r="KK252" s="133" t="s">
        <v>1092</v>
      </c>
      <c r="KL252" s="133" t="s">
        <v>1092</v>
      </c>
      <c r="KM252" s="130"/>
      <c r="KN252" s="122"/>
      <c r="KO252" s="133"/>
      <c r="KP252" s="133"/>
    </row>
    <row r="253" spans="1:302">
      <c r="A253" s="15" t="s">
        <v>720</v>
      </c>
      <c r="B253" s="39" t="s">
        <v>721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231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232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233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227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207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208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209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210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211"/>
        <v>440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30">
        <v>62</v>
      </c>
      <c r="JA253" s="122">
        <v>63</v>
      </c>
      <c r="JB253" s="133">
        <v>46</v>
      </c>
      <c r="JC253" s="133">
        <v>32</v>
      </c>
      <c r="JD253" s="16">
        <f t="shared" si="228"/>
        <v>516</v>
      </c>
      <c r="JE253" s="133">
        <v>38</v>
      </c>
      <c r="JF253" s="133">
        <v>33</v>
      </c>
      <c r="JG253" s="36">
        <v>58</v>
      </c>
      <c r="JH253" s="36">
        <v>61</v>
      </c>
      <c r="JI253" s="36">
        <v>42</v>
      </c>
      <c r="JJ253" s="36">
        <v>25</v>
      </c>
      <c r="JK253" s="36">
        <v>37</v>
      </c>
      <c r="JL253" s="36">
        <v>55</v>
      </c>
      <c r="JM253" s="130">
        <v>85</v>
      </c>
      <c r="JN253" s="122">
        <v>35</v>
      </c>
      <c r="JO253" s="133">
        <v>24</v>
      </c>
      <c r="JP253" s="133">
        <v>23</v>
      </c>
      <c r="JQ253" s="16">
        <f t="shared" si="229"/>
        <v>460</v>
      </c>
      <c r="JR253" s="133">
        <v>17</v>
      </c>
      <c r="JS253" s="133">
        <v>39</v>
      </c>
      <c r="JT253" s="133">
        <v>41</v>
      </c>
      <c r="JU253" s="36">
        <v>42</v>
      </c>
      <c r="JV253" s="36">
        <v>62</v>
      </c>
      <c r="JW253" s="36">
        <v>33</v>
      </c>
      <c r="JX253" s="36">
        <v>34</v>
      </c>
      <c r="JY253" s="36">
        <v>51</v>
      </c>
      <c r="JZ253" s="130">
        <v>33</v>
      </c>
      <c r="KA253" s="122">
        <v>63</v>
      </c>
      <c r="KB253" s="133">
        <v>29</v>
      </c>
      <c r="KC253" s="133">
        <v>16</v>
      </c>
      <c r="KD253" s="16">
        <f t="shared" si="230"/>
        <v>482</v>
      </c>
      <c r="KE253" s="133">
        <v>27</v>
      </c>
      <c r="KF253" s="133">
        <v>28</v>
      </c>
      <c r="KG253" s="133">
        <v>94</v>
      </c>
      <c r="KH253" s="133">
        <v>80</v>
      </c>
      <c r="KI253" s="133">
        <v>76</v>
      </c>
      <c r="KJ253" s="133">
        <v>46</v>
      </c>
      <c r="KK253" s="133">
        <v>46</v>
      </c>
      <c r="KL253" s="133">
        <v>85</v>
      </c>
      <c r="KM253" s="130"/>
      <c r="KN253" s="122"/>
      <c r="KO253" s="133"/>
      <c r="KP253" s="133"/>
    </row>
    <row r="254" spans="1:302">
      <c r="A254" s="15" t="s">
        <v>722</v>
      </c>
      <c r="B254" s="39" t="s">
        <v>723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231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232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233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227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207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208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209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210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211"/>
        <v>754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30">
        <v>84</v>
      </c>
      <c r="JA254" s="122">
        <v>39</v>
      </c>
      <c r="JB254" s="133">
        <v>39</v>
      </c>
      <c r="JC254" s="133">
        <v>34</v>
      </c>
      <c r="JD254" s="16">
        <f t="shared" si="228"/>
        <v>777</v>
      </c>
      <c r="JE254" s="133">
        <v>51</v>
      </c>
      <c r="JF254" s="133">
        <v>88</v>
      </c>
      <c r="JG254" s="36">
        <v>70</v>
      </c>
      <c r="JH254" s="36">
        <v>85</v>
      </c>
      <c r="JI254" s="36">
        <v>40</v>
      </c>
      <c r="JJ254" s="36">
        <v>73</v>
      </c>
      <c r="JK254" s="36">
        <v>42</v>
      </c>
      <c r="JL254" s="36">
        <v>103</v>
      </c>
      <c r="JM254" s="130">
        <v>103</v>
      </c>
      <c r="JN254" s="122">
        <v>43</v>
      </c>
      <c r="JO254" s="133">
        <v>43</v>
      </c>
      <c r="JP254" s="133">
        <v>36</v>
      </c>
      <c r="JQ254" s="16">
        <f t="shared" si="229"/>
        <v>935</v>
      </c>
      <c r="JR254" s="133">
        <v>67</v>
      </c>
      <c r="JS254" s="133">
        <v>87</v>
      </c>
      <c r="JT254" s="133">
        <v>94</v>
      </c>
      <c r="JU254" s="36">
        <v>63</v>
      </c>
      <c r="JV254" s="36">
        <v>90</v>
      </c>
      <c r="JW254" s="36">
        <v>80</v>
      </c>
      <c r="JX254" s="36">
        <v>86</v>
      </c>
      <c r="JY254" s="36">
        <v>121</v>
      </c>
      <c r="JZ254" s="130">
        <v>88</v>
      </c>
      <c r="KA254" s="122">
        <v>57</v>
      </c>
      <c r="KB254" s="133">
        <v>69</v>
      </c>
      <c r="KC254" s="133">
        <v>33</v>
      </c>
      <c r="KD254" s="16">
        <f t="shared" si="230"/>
        <v>517</v>
      </c>
      <c r="KE254" s="133">
        <v>44</v>
      </c>
      <c r="KF254" s="133">
        <v>66</v>
      </c>
      <c r="KG254" s="133">
        <v>65</v>
      </c>
      <c r="KH254" s="133">
        <v>54</v>
      </c>
      <c r="KI254" s="133">
        <v>45</v>
      </c>
      <c r="KJ254" s="133">
        <v>61</v>
      </c>
      <c r="KK254" s="133">
        <v>78</v>
      </c>
      <c r="KL254" s="133">
        <v>104</v>
      </c>
      <c r="KM254" s="130"/>
      <c r="KN254" s="122"/>
      <c r="KO254" s="133"/>
      <c r="KP254" s="133"/>
    </row>
    <row r="255" spans="1:302">
      <c r="A255" s="15" t="s">
        <v>724</v>
      </c>
      <c r="B255" s="39" t="s">
        <v>725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231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232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233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227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207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208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209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210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211"/>
        <v>143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30">
        <v>12</v>
      </c>
      <c r="JA255" s="122">
        <v>62</v>
      </c>
      <c r="JB255" s="133">
        <v>2</v>
      </c>
      <c r="JC255" s="133">
        <v>4</v>
      </c>
      <c r="JD255" s="16">
        <f t="shared" si="228"/>
        <v>242</v>
      </c>
      <c r="JE255" s="133">
        <v>5</v>
      </c>
      <c r="JF255" s="133">
        <v>8</v>
      </c>
      <c r="JG255" s="36">
        <v>13</v>
      </c>
      <c r="JH255" s="36">
        <v>11</v>
      </c>
      <c r="JI255" s="36">
        <v>8</v>
      </c>
      <c r="JJ255" s="36">
        <v>20</v>
      </c>
      <c r="JK255" s="36">
        <v>137</v>
      </c>
      <c r="JL255" s="36">
        <v>4</v>
      </c>
      <c r="JM255" s="130">
        <v>9</v>
      </c>
      <c r="JN255" s="122">
        <v>7</v>
      </c>
      <c r="JO255" s="133">
        <v>12</v>
      </c>
      <c r="JP255" s="133">
        <v>8</v>
      </c>
      <c r="JQ255" s="16">
        <f t="shared" si="229"/>
        <v>119</v>
      </c>
      <c r="JR255" s="133">
        <v>1</v>
      </c>
      <c r="JS255" s="133">
        <v>5</v>
      </c>
      <c r="JT255" s="133">
        <v>3</v>
      </c>
      <c r="JU255" s="36">
        <v>12</v>
      </c>
      <c r="JV255" s="36">
        <v>49</v>
      </c>
      <c r="JW255" s="36">
        <v>4</v>
      </c>
      <c r="JX255" s="36">
        <v>9</v>
      </c>
      <c r="JY255" s="36">
        <v>10</v>
      </c>
      <c r="JZ255" s="130">
        <v>15</v>
      </c>
      <c r="KA255" s="122">
        <v>7</v>
      </c>
      <c r="KB255" s="133">
        <v>2</v>
      </c>
      <c r="KC255" s="133">
        <v>2</v>
      </c>
      <c r="KD255" s="16">
        <f t="shared" si="230"/>
        <v>46</v>
      </c>
      <c r="KE255" s="133">
        <v>5</v>
      </c>
      <c r="KF255" s="133">
        <v>1</v>
      </c>
      <c r="KG255" s="133">
        <v>5</v>
      </c>
      <c r="KH255" s="133">
        <v>4</v>
      </c>
      <c r="KI255" s="133">
        <v>4</v>
      </c>
      <c r="KJ255" s="133">
        <v>7</v>
      </c>
      <c r="KK255" s="133">
        <v>9</v>
      </c>
      <c r="KL255" s="133">
        <v>11</v>
      </c>
      <c r="KM255" s="130"/>
      <c r="KN255" s="122"/>
      <c r="KO255" s="133"/>
      <c r="KP255" s="133"/>
    </row>
    <row r="256" spans="1:302">
      <c r="A256" s="15" t="s">
        <v>726</v>
      </c>
      <c r="B256" s="39" t="s">
        <v>727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231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232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233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227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209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30" t="s">
        <v>1092</v>
      </c>
      <c r="JA256" s="122" t="s">
        <v>1092</v>
      </c>
      <c r="JB256" s="133" t="s">
        <v>1092</v>
      </c>
      <c r="JC256" s="133" t="s">
        <v>1092</v>
      </c>
      <c r="JD256" s="16" t="str">
        <f t="shared" si="228"/>
        <v/>
      </c>
      <c r="JE256" s="133" t="s">
        <v>1092</v>
      </c>
      <c r="JF256" s="133" t="s">
        <v>1092</v>
      </c>
      <c r="JG256" s="36" t="s">
        <v>1092</v>
      </c>
      <c r="JH256" s="36" t="s">
        <v>1092</v>
      </c>
      <c r="JI256" s="36" t="s">
        <v>1092</v>
      </c>
      <c r="JJ256" s="36" t="s">
        <v>1092</v>
      </c>
      <c r="JK256" s="36" t="s">
        <v>1092</v>
      </c>
      <c r="JL256" s="36" t="s">
        <v>1092</v>
      </c>
      <c r="JM256" s="130" t="s">
        <v>1092</v>
      </c>
      <c r="JN256" s="122" t="s">
        <v>1092</v>
      </c>
      <c r="JO256" s="133" t="s">
        <v>1092</v>
      </c>
      <c r="JP256" s="133" t="s">
        <v>1092</v>
      </c>
      <c r="JQ256" s="16">
        <f t="shared" si="229"/>
        <v>0</v>
      </c>
      <c r="JR256" s="133" t="s">
        <v>1092</v>
      </c>
      <c r="JS256" s="133" t="s">
        <v>1092</v>
      </c>
      <c r="JT256" s="133" t="s">
        <v>1092</v>
      </c>
      <c r="JU256" s="36" t="s">
        <v>1092</v>
      </c>
      <c r="JV256" s="36" t="s">
        <v>1092</v>
      </c>
      <c r="JW256" s="36" t="s">
        <v>1092</v>
      </c>
      <c r="JX256" s="36" t="s">
        <v>1092</v>
      </c>
      <c r="JY256" s="36" t="s">
        <v>1092</v>
      </c>
      <c r="JZ256" s="130" t="s">
        <v>1092</v>
      </c>
      <c r="KA256" s="122" t="s">
        <v>1092</v>
      </c>
      <c r="KB256" s="133" t="s">
        <v>1092</v>
      </c>
      <c r="KC256" s="133" t="s">
        <v>1092</v>
      </c>
      <c r="KD256" s="16">
        <f t="shared" si="230"/>
        <v>0</v>
      </c>
      <c r="KE256" s="133" t="s">
        <v>1092</v>
      </c>
      <c r="KF256" s="133" t="s">
        <v>1092</v>
      </c>
      <c r="KG256" s="133" t="s">
        <v>1092</v>
      </c>
      <c r="KH256" s="133" t="s">
        <v>1092</v>
      </c>
      <c r="KI256" s="133" t="s">
        <v>1092</v>
      </c>
      <c r="KJ256" s="133" t="s">
        <v>1092</v>
      </c>
      <c r="KK256" s="133" t="s">
        <v>1092</v>
      </c>
      <c r="KL256" s="133" t="s">
        <v>1092</v>
      </c>
      <c r="KM256" s="130"/>
      <c r="KN256" s="122"/>
      <c r="KO256" s="133"/>
      <c r="KP256" s="133"/>
    </row>
    <row r="257" spans="1:302">
      <c r="A257" s="15" t="s">
        <v>728</v>
      </c>
      <c r="B257" s="39" t="s">
        <v>729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231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232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233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227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207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208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209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210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211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30">
        <v>20</v>
      </c>
      <c r="JA257" s="122">
        <v>2</v>
      </c>
      <c r="JB257" s="133">
        <v>9</v>
      </c>
      <c r="JC257" s="133" t="s">
        <v>1092</v>
      </c>
      <c r="JD257" s="16">
        <f t="shared" si="228"/>
        <v>54</v>
      </c>
      <c r="JE257" s="133">
        <v>5</v>
      </c>
      <c r="JF257" s="133">
        <v>3</v>
      </c>
      <c r="JG257" s="36">
        <v>3</v>
      </c>
      <c r="JH257" s="36">
        <v>4</v>
      </c>
      <c r="JI257" s="36">
        <v>2</v>
      </c>
      <c r="JJ257" s="36">
        <v>2</v>
      </c>
      <c r="JK257" s="36">
        <v>6</v>
      </c>
      <c r="JL257" s="36">
        <v>14</v>
      </c>
      <c r="JM257" s="130">
        <v>10</v>
      </c>
      <c r="JN257" s="122">
        <v>2</v>
      </c>
      <c r="JO257" s="133">
        <v>1</v>
      </c>
      <c r="JP257" s="133">
        <v>2</v>
      </c>
      <c r="JQ257" s="16">
        <f t="shared" si="229"/>
        <v>65</v>
      </c>
      <c r="JR257" s="133">
        <v>2</v>
      </c>
      <c r="JS257" s="133">
        <v>9</v>
      </c>
      <c r="JT257" s="133">
        <v>6</v>
      </c>
      <c r="JU257" s="36">
        <v>4</v>
      </c>
      <c r="JV257" s="36">
        <v>12</v>
      </c>
      <c r="JW257" s="36">
        <v>2</v>
      </c>
      <c r="JX257" s="36">
        <v>5</v>
      </c>
      <c r="JY257" s="36">
        <v>11</v>
      </c>
      <c r="JZ257" s="130">
        <v>3</v>
      </c>
      <c r="KA257" s="122">
        <v>2</v>
      </c>
      <c r="KB257" s="133">
        <v>5</v>
      </c>
      <c r="KC257" s="133">
        <v>4</v>
      </c>
      <c r="KD257" s="16">
        <f t="shared" si="230"/>
        <v>45</v>
      </c>
      <c r="KE257" s="133">
        <v>2</v>
      </c>
      <c r="KF257" s="133">
        <v>4</v>
      </c>
      <c r="KG257" s="133">
        <v>8</v>
      </c>
      <c r="KH257" s="133">
        <v>7</v>
      </c>
      <c r="KI257" s="133">
        <v>2</v>
      </c>
      <c r="KJ257" s="133" t="s">
        <v>1092</v>
      </c>
      <c r="KK257" s="133">
        <v>10</v>
      </c>
      <c r="KL257" s="133">
        <v>12</v>
      </c>
      <c r="KM257" s="130"/>
      <c r="KN257" s="122"/>
      <c r="KO257" s="133"/>
      <c r="KP257" s="133"/>
    </row>
    <row r="258" spans="1:302">
      <c r="A258" s="50" t="s">
        <v>730</v>
      </c>
      <c r="B258" s="39" t="s">
        <v>731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231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232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233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227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207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208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209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210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211"/>
        <v>328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30">
        <v>15</v>
      </c>
      <c r="JA258" s="122">
        <v>35</v>
      </c>
      <c r="JB258" s="133">
        <v>23</v>
      </c>
      <c r="JC258" s="133">
        <v>20</v>
      </c>
      <c r="JD258" s="16">
        <f t="shared" si="228"/>
        <v>411</v>
      </c>
      <c r="JE258" s="133">
        <v>18</v>
      </c>
      <c r="JF258" s="133">
        <v>17</v>
      </c>
      <c r="JG258" s="36">
        <v>12</v>
      </c>
      <c r="JH258" s="36">
        <v>15</v>
      </c>
      <c r="JI258" s="36">
        <v>28</v>
      </c>
      <c r="JJ258" s="36">
        <v>26</v>
      </c>
      <c r="JK258" s="36">
        <v>41</v>
      </c>
      <c r="JL258" s="36">
        <v>83</v>
      </c>
      <c r="JM258" s="130">
        <v>59</v>
      </c>
      <c r="JN258" s="122">
        <v>55</v>
      </c>
      <c r="JO258" s="133">
        <v>18</v>
      </c>
      <c r="JP258" s="133">
        <v>39</v>
      </c>
      <c r="JQ258" s="16">
        <f t="shared" si="229"/>
        <v>626</v>
      </c>
      <c r="JR258" s="133">
        <v>20</v>
      </c>
      <c r="JS258" s="133">
        <v>41</v>
      </c>
      <c r="JT258" s="133">
        <v>29</v>
      </c>
      <c r="JU258" s="36">
        <v>31</v>
      </c>
      <c r="JV258" s="36">
        <v>86</v>
      </c>
      <c r="JW258" s="36">
        <v>59</v>
      </c>
      <c r="JX258" s="36">
        <v>89</v>
      </c>
      <c r="JY258" s="36">
        <v>97</v>
      </c>
      <c r="JZ258" s="130">
        <v>45</v>
      </c>
      <c r="KA258" s="122">
        <v>93</v>
      </c>
      <c r="KB258" s="133">
        <v>27</v>
      </c>
      <c r="KC258" s="133">
        <v>9</v>
      </c>
      <c r="KD258" s="16">
        <f t="shared" si="230"/>
        <v>321</v>
      </c>
      <c r="KE258" s="133">
        <v>22</v>
      </c>
      <c r="KF258" s="133">
        <v>39</v>
      </c>
      <c r="KG258" s="133">
        <v>20</v>
      </c>
      <c r="KH258" s="133">
        <v>69</v>
      </c>
      <c r="KI258" s="133">
        <v>53</v>
      </c>
      <c r="KJ258" s="133">
        <v>27</v>
      </c>
      <c r="KK258" s="133">
        <v>48</v>
      </c>
      <c r="KL258" s="133">
        <v>43</v>
      </c>
      <c r="KM258" s="130"/>
      <c r="KN258" s="122"/>
      <c r="KO258" s="133"/>
      <c r="KP258" s="133"/>
    </row>
    <row r="259" spans="1:302">
      <c r="A259" s="15" t="s">
        <v>732</v>
      </c>
      <c r="B259" s="39" t="s">
        <v>733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231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232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233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227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207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208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209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210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211"/>
        <v>3098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30">
        <v>480</v>
      </c>
      <c r="JA259" s="122">
        <v>312</v>
      </c>
      <c r="JB259" s="133">
        <v>366</v>
      </c>
      <c r="JC259" s="133">
        <v>83</v>
      </c>
      <c r="JD259" s="16">
        <f t="shared" si="228"/>
        <v>545</v>
      </c>
      <c r="JE259" s="133">
        <v>165</v>
      </c>
      <c r="JF259" s="133">
        <v>123</v>
      </c>
      <c r="JG259" s="36">
        <v>50</v>
      </c>
      <c r="JH259" s="36">
        <v>19</v>
      </c>
      <c r="JI259" s="36">
        <v>7</v>
      </c>
      <c r="JJ259" s="36">
        <v>37</v>
      </c>
      <c r="JK259" s="36">
        <v>4</v>
      </c>
      <c r="JL259" s="36">
        <v>28</v>
      </c>
      <c r="JM259" s="130">
        <v>33</v>
      </c>
      <c r="JN259" s="122">
        <v>27</v>
      </c>
      <c r="JO259" s="133">
        <v>14</v>
      </c>
      <c r="JP259" s="133">
        <v>38</v>
      </c>
      <c r="JQ259" s="16">
        <f t="shared" si="229"/>
        <v>689</v>
      </c>
      <c r="JR259" s="133">
        <v>5</v>
      </c>
      <c r="JS259" s="133">
        <v>35</v>
      </c>
      <c r="JT259" s="133">
        <v>28</v>
      </c>
      <c r="JU259" s="36">
        <v>35</v>
      </c>
      <c r="JV259" s="36">
        <v>182</v>
      </c>
      <c r="JW259" s="36">
        <v>26</v>
      </c>
      <c r="JX259" s="36">
        <v>18</v>
      </c>
      <c r="JY259" s="36">
        <v>38</v>
      </c>
      <c r="JZ259" s="130">
        <v>35</v>
      </c>
      <c r="KA259" s="122">
        <v>149</v>
      </c>
      <c r="KB259" s="133">
        <v>113</v>
      </c>
      <c r="KC259" s="133">
        <v>25</v>
      </c>
      <c r="KD259" s="16">
        <f t="shared" si="230"/>
        <v>408</v>
      </c>
      <c r="KE259" s="133">
        <v>19</v>
      </c>
      <c r="KF259" s="133">
        <v>21</v>
      </c>
      <c r="KG259" s="133">
        <v>30</v>
      </c>
      <c r="KH259" s="133">
        <v>25</v>
      </c>
      <c r="KI259" s="133">
        <v>183</v>
      </c>
      <c r="KJ259" s="133">
        <v>47</v>
      </c>
      <c r="KK259" s="133">
        <v>49</v>
      </c>
      <c r="KL259" s="133">
        <v>34</v>
      </c>
      <c r="KM259" s="130"/>
      <c r="KN259" s="122"/>
      <c r="KO259" s="133"/>
      <c r="KP259" s="133"/>
    </row>
    <row r="260" spans="1:302">
      <c r="A260" s="15" t="s">
        <v>734</v>
      </c>
      <c r="B260" s="39" t="s">
        <v>735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209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30" t="s">
        <v>1092</v>
      </c>
      <c r="JA260" s="122" t="s">
        <v>1092</v>
      </c>
      <c r="JB260" s="133" t="s">
        <v>1092</v>
      </c>
      <c r="JC260" s="133" t="s">
        <v>1092</v>
      </c>
      <c r="JD260" s="16" t="str">
        <f t="shared" si="228"/>
        <v/>
      </c>
      <c r="JE260" s="133" t="s">
        <v>1092</v>
      </c>
      <c r="JF260" s="133" t="s">
        <v>1092</v>
      </c>
      <c r="JG260" s="36" t="s">
        <v>1092</v>
      </c>
      <c r="JH260" s="36" t="s">
        <v>1092</v>
      </c>
      <c r="JI260" s="36" t="s">
        <v>1092</v>
      </c>
      <c r="JJ260" s="36" t="s">
        <v>1092</v>
      </c>
      <c r="JK260" s="36" t="s">
        <v>1092</v>
      </c>
      <c r="JL260" s="36" t="s">
        <v>1092</v>
      </c>
      <c r="JM260" s="130" t="s">
        <v>1092</v>
      </c>
      <c r="JN260" s="122" t="s">
        <v>1092</v>
      </c>
      <c r="JO260" s="133" t="s">
        <v>1092</v>
      </c>
      <c r="JP260" s="133" t="s">
        <v>1092</v>
      </c>
      <c r="JQ260" s="16">
        <f t="shared" si="229"/>
        <v>0</v>
      </c>
      <c r="JR260" s="133" t="s">
        <v>1092</v>
      </c>
      <c r="JS260" s="133" t="s">
        <v>1092</v>
      </c>
      <c r="JT260" s="133" t="s">
        <v>1092</v>
      </c>
      <c r="JU260" s="36" t="s">
        <v>1092</v>
      </c>
      <c r="JV260" s="36" t="s">
        <v>1092</v>
      </c>
      <c r="JW260" s="36" t="s">
        <v>1092</v>
      </c>
      <c r="JX260" s="36" t="s">
        <v>1092</v>
      </c>
      <c r="JY260" s="36" t="s">
        <v>1092</v>
      </c>
      <c r="JZ260" s="130" t="s">
        <v>1092</v>
      </c>
      <c r="KA260" s="122" t="s">
        <v>1092</v>
      </c>
      <c r="KB260" s="133" t="s">
        <v>1092</v>
      </c>
      <c r="KC260" s="133" t="s">
        <v>1092</v>
      </c>
      <c r="KD260" s="16">
        <f t="shared" si="230"/>
        <v>0</v>
      </c>
      <c r="KE260" s="133" t="s">
        <v>1092</v>
      </c>
      <c r="KF260" s="133" t="s">
        <v>1092</v>
      </c>
      <c r="KG260" s="133" t="s">
        <v>1092</v>
      </c>
      <c r="KH260" s="133" t="s">
        <v>1092</v>
      </c>
      <c r="KI260" s="133" t="s">
        <v>1092</v>
      </c>
      <c r="KJ260" s="133" t="s">
        <v>1092</v>
      </c>
      <c r="KK260" s="133" t="s">
        <v>1092</v>
      </c>
      <c r="KL260" s="133" t="s">
        <v>1092</v>
      </c>
      <c r="KM260" s="130"/>
      <c r="KN260" s="122"/>
      <c r="KO260" s="133"/>
      <c r="KP260" s="133"/>
    </row>
    <row r="261" spans="1:302">
      <c r="A261" s="15" t="s">
        <v>736</v>
      </c>
      <c r="B261" s="39" t="s">
        <v>737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231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232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233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235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236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237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209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210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211"/>
        <v>97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30">
        <v>12</v>
      </c>
      <c r="JA261" s="122">
        <v>10</v>
      </c>
      <c r="JB261" s="133">
        <v>4</v>
      </c>
      <c r="JC261" s="133">
        <v>4</v>
      </c>
      <c r="JD261" s="16">
        <f t="shared" si="228"/>
        <v>100</v>
      </c>
      <c r="JE261" s="133">
        <v>8</v>
      </c>
      <c r="JF261" s="133">
        <v>4</v>
      </c>
      <c r="JG261" s="36">
        <v>9</v>
      </c>
      <c r="JH261" s="36">
        <v>5</v>
      </c>
      <c r="JI261" s="36">
        <v>4</v>
      </c>
      <c r="JJ261" s="36">
        <v>5</v>
      </c>
      <c r="JK261" s="36">
        <v>14</v>
      </c>
      <c r="JL261" s="36">
        <v>6</v>
      </c>
      <c r="JM261" s="130">
        <v>14</v>
      </c>
      <c r="JN261" s="122">
        <v>12</v>
      </c>
      <c r="JO261" s="133">
        <v>17</v>
      </c>
      <c r="JP261" s="133">
        <v>2</v>
      </c>
      <c r="JQ261" s="16">
        <f t="shared" si="229"/>
        <v>156</v>
      </c>
      <c r="JR261" s="133">
        <v>5</v>
      </c>
      <c r="JS261" s="133">
        <v>23</v>
      </c>
      <c r="JT261" s="133">
        <v>4</v>
      </c>
      <c r="JU261" s="36">
        <v>8</v>
      </c>
      <c r="JV261" s="36">
        <v>27</v>
      </c>
      <c r="JW261" s="36">
        <v>2</v>
      </c>
      <c r="JX261" s="36">
        <v>27</v>
      </c>
      <c r="JY261" s="36">
        <v>17</v>
      </c>
      <c r="JZ261" s="130">
        <v>15</v>
      </c>
      <c r="KA261" s="122">
        <v>11</v>
      </c>
      <c r="KB261" s="133">
        <v>12</v>
      </c>
      <c r="KC261" s="133">
        <v>5</v>
      </c>
      <c r="KD261" s="16">
        <f t="shared" si="230"/>
        <v>119</v>
      </c>
      <c r="KE261" s="133">
        <v>6</v>
      </c>
      <c r="KF261" s="133">
        <v>25</v>
      </c>
      <c r="KG261" s="133">
        <v>10</v>
      </c>
      <c r="KH261" s="133">
        <v>12</v>
      </c>
      <c r="KI261" s="133">
        <v>8</v>
      </c>
      <c r="KJ261" s="133">
        <v>15</v>
      </c>
      <c r="KK261" s="133">
        <v>17</v>
      </c>
      <c r="KL261" s="133">
        <v>26</v>
      </c>
      <c r="KM261" s="130"/>
      <c r="KN261" s="122"/>
      <c r="KO261" s="133"/>
      <c r="KP261" s="133"/>
    </row>
    <row r="262" spans="1:302">
      <c r="A262" s="15" t="s">
        <v>738</v>
      </c>
      <c r="B262" s="39" t="s">
        <v>739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231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232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233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235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236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237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209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210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211"/>
        <v>30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30">
        <v>5</v>
      </c>
      <c r="JA262" s="122">
        <v>3</v>
      </c>
      <c r="JB262" s="133">
        <v>2</v>
      </c>
      <c r="JC262" s="133">
        <v>1</v>
      </c>
      <c r="JD262" s="16">
        <f t="shared" si="228"/>
        <v>28</v>
      </c>
      <c r="JE262" s="133">
        <v>1</v>
      </c>
      <c r="JF262" s="133">
        <v>4</v>
      </c>
      <c r="JG262" s="36" t="s">
        <v>1092</v>
      </c>
      <c r="JH262" s="36">
        <v>3</v>
      </c>
      <c r="JI262" s="36">
        <v>1</v>
      </c>
      <c r="JJ262" s="36">
        <v>3</v>
      </c>
      <c r="JK262" s="36">
        <v>1</v>
      </c>
      <c r="JL262" s="36">
        <v>4</v>
      </c>
      <c r="JM262" s="130">
        <v>1</v>
      </c>
      <c r="JN262" s="122">
        <v>4</v>
      </c>
      <c r="JO262" s="133">
        <v>2</v>
      </c>
      <c r="JP262" s="133">
        <v>4</v>
      </c>
      <c r="JQ262" s="16">
        <f t="shared" si="229"/>
        <v>44</v>
      </c>
      <c r="JR262" s="133">
        <v>2</v>
      </c>
      <c r="JS262" s="133">
        <v>2</v>
      </c>
      <c r="JT262" s="133">
        <v>3</v>
      </c>
      <c r="JU262" s="36">
        <v>2</v>
      </c>
      <c r="JV262" s="36">
        <v>14</v>
      </c>
      <c r="JW262" s="36" t="s">
        <v>1092</v>
      </c>
      <c r="JX262" s="36">
        <v>2</v>
      </c>
      <c r="JY262" s="36">
        <v>8</v>
      </c>
      <c r="JZ262" s="130">
        <v>2</v>
      </c>
      <c r="KA262" s="122">
        <v>4</v>
      </c>
      <c r="KB262" s="133">
        <v>3</v>
      </c>
      <c r="KC262" s="133">
        <v>2</v>
      </c>
      <c r="KD262" s="16">
        <f t="shared" si="230"/>
        <v>32</v>
      </c>
      <c r="KE262" s="133">
        <v>1</v>
      </c>
      <c r="KF262" s="133">
        <v>4</v>
      </c>
      <c r="KG262" s="133">
        <v>10</v>
      </c>
      <c r="KH262" s="133">
        <v>7</v>
      </c>
      <c r="KI262" s="133">
        <v>3</v>
      </c>
      <c r="KJ262" s="133" t="s">
        <v>1092</v>
      </c>
      <c r="KK262" s="133">
        <v>3</v>
      </c>
      <c r="KL262" s="133">
        <v>4</v>
      </c>
      <c r="KM262" s="130"/>
      <c r="KN262" s="122"/>
      <c r="KO262" s="133"/>
      <c r="KP262" s="133"/>
    </row>
    <row r="263" spans="1:302">
      <c r="A263" s="15" t="s">
        <v>740</v>
      </c>
      <c r="B263" s="39" t="s">
        <v>741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231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232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233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235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236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237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238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210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>
        <f t="shared" ref="IQ263" si="239">SUM(IR263:JC263)</f>
        <v>52</v>
      </c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30">
        <v>2</v>
      </c>
      <c r="JA263" s="122">
        <v>8</v>
      </c>
      <c r="JB263" s="133">
        <v>2</v>
      </c>
      <c r="JC263" s="133">
        <v>5</v>
      </c>
      <c r="JD263" s="16">
        <f t="shared" si="228"/>
        <v>69</v>
      </c>
      <c r="JE263" s="133">
        <v>1</v>
      </c>
      <c r="JF263" s="133">
        <v>8</v>
      </c>
      <c r="JG263" s="36">
        <v>6</v>
      </c>
      <c r="JH263" s="36">
        <v>5</v>
      </c>
      <c r="JI263" s="36">
        <v>6</v>
      </c>
      <c r="JJ263" s="36">
        <v>7</v>
      </c>
      <c r="JK263" s="36">
        <v>1</v>
      </c>
      <c r="JL263" s="36">
        <v>2</v>
      </c>
      <c r="JM263" s="130">
        <v>22</v>
      </c>
      <c r="JN263" s="122">
        <v>5</v>
      </c>
      <c r="JO263" s="133">
        <v>2</v>
      </c>
      <c r="JP263" s="133">
        <v>4</v>
      </c>
      <c r="JQ263" s="16">
        <f t="shared" si="229"/>
        <v>47</v>
      </c>
      <c r="JR263" s="133" t="s">
        <v>1092</v>
      </c>
      <c r="JS263" s="133">
        <v>4</v>
      </c>
      <c r="JT263" s="133" t="s">
        <v>1092</v>
      </c>
      <c r="JU263" s="36">
        <v>2</v>
      </c>
      <c r="JV263" s="36">
        <v>13</v>
      </c>
      <c r="JW263" s="36">
        <v>3</v>
      </c>
      <c r="JX263" s="36">
        <v>8</v>
      </c>
      <c r="JY263" s="36">
        <v>4</v>
      </c>
      <c r="JZ263" s="130">
        <v>5</v>
      </c>
      <c r="KA263" s="122">
        <v>1</v>
      </c>
      <c r="KB263" s="133">
        <v>3</v>
      </c>
      <c r="KC263" s="133">
        <v>4</v>
      </c>
      <c r="KD263" s="16">
        <f t="shared" si="230"/>
        <v>43</v>
      </c>
      <c r="KE263" s="133">
        <v>1</v>
      </c>
      <c r="KF263" s="133">
        <v>6</v>
      </c>
      <c r="KG263" s="133" t="s">
        <v>1092</v>
      </c>
      <c r="KH263" s="133">
        <v>6</v>
      </c>
      <c r="KI263" s="133">
        <v>7</v>
      </c>
      <c r="KJ263" s="133">
        <v>2</v>
      </c>
      <c r="KK263" s="133">
        <v>13</v>
      </c>
      <c r="KL263" s="133">
        <v>8</v>
      </c>
      <c r="KM263" s="130"/>
      <c r="KN263" s="122"/>
      <c r="KO263" s="133"/>
      <c r="KP263" s="133"/>
    </row>
    <row r="264" spans="1:302">
      <c r="A264" s="15" t="s">
        <v>742</v>
      </c>
      <c r="B264" s="39" t="s">
        <v>743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231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232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233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235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236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237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238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210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211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30">
        <v>3</v>
      </c>
      <c r="JA264" s="122">
        <v>5</v>
      </c>
      <c r="JB264" s="133">
        <v>7</v>
      </c>
      <c r="JC264" s="133">
        <v>0</v>
      </c>
      <c r="JD264" s="16">
        <f t="shared" si="228"/>
        <v>79</v>
      </c>
      <c r="JE264" s="133">
        <v>1</v>
      </c>
      <c r="JF264" s="133">
        <v>8</v>
      </c>
      <c r="JG264" s="36">
        <v>0</v>
      </c>
      <c r="JH264" s="36">
        <v>7</v>
      </c>
      <c r="JI264" s="36">
        <v>15</v>
      </c>
      <c r="JJ264" s="36">
        <v>3</v>
      </c>
      <c r="JK264" s="36">
        <v>4</v>
      </c>
      <c r="JL264" s="36">
        <v>8</v>
      </c>
      <c r="JM264" s="130">
        <v>25</v>
      </c>
      <c r="JN264" s="122">
        <v>2</v>
      </c>
      <c r="JO264" s="133">
        <v>4</v>
      </c>
      <c r="JP264" s="133">
        <v>2</v>
      </c>
      <c r="JQ264" s="16">
        <f t="shared" si="229"/>
        <v>71</v>
      </c>
      <c r="JR264" s="133">
        <v>5</v>
      </c>
      <c r="JS264" s="133">
        <v>4</v>
      </c>
      <c r="JT264" s="133">
        <v>2</v>
      </c>
      <c r="JU264" s="36">
        <v>5</v>
      </c>
      <c r="JV264" s="36">
        <v>13</v>
      </c>
      <c r="JW264" s="36">
        <v>2</v>
      </c>
      <c r="JX264" s="36">
        <v>2</v>
      </c>
      <c r="JY264" s="36">
        <v>3</v>
      </c>
      <c r="JZ264" s="130">
        <v>17</v>
      </c>
      <c r="KA264" s="122">
        <v>10</v>
      </c>
      <c r="KB264" s="133">
        <v>3</v>
      </c>
      <c r="KC264" s="133">
        <v>5</v>
      </c>
      <c r="KD264" s="16">
        <f t="shared" si="230"/>
        <v>49</v>
      </c>
      <c r="KE264" s="133">
        <v>2</v>
      </c>
      <c r="KF264" s="133">
        <v>9</v>
      </c>
      <c r="KG264" s="133">
        <v>4</v>
      </c>
      <c r="KH264" s="133">
        <v>4</v>
      </c>
      <c r="KI264" s="133">
        <v>5</v>
      </c>
      <c r="KJ264" s="133">
        <v>4</v>
      </c>
      <c r="KK264" s="133">
        <v>13</v>
      </c>
      <c r="KL264" s="133">
        <v>8</v>
      </c>
      <c r="KM264" s="130"/>
      <c r="KN264" s="122"/>
      <c r="KO264" s="133"/>
      <c r="KP264" s="133"/>
    </row>
    <row r="265" spans="1:302">
      <c r="A265" s="15" t="s">
        <v>744</v>
      </c>
      <c r="B265" s="39" t="s">
        <v>745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231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232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233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235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236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237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238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210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211"/>
        <v>132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30">
        <v>12</v>
      </c>
      <c r="JA265" s="122">
        <v>27</v>
      </c>
      <c r="JB265" s="133">
        <v>10</v>
      </c>
      <c r="JC265" s="133">
        <v>8</v>
      </c>
      <c r="JD265" s="16">
        <f t="shared" si="228"/>
        <v>265</v>
      </c>
      <c r="JE265" s="133">
        <v>8</v>
      </c>
      <c r="JF265" s="133">
        <v>23</v>
      </c>
      <c r="JG265" s="36">
        <v>11</v>
      </c>
      <c r="JH265" s="36">
        <v>16</v>
      </c>
      <c r="JI265" s="36">
        <v>86</v>
      </c>
      <c r="JJ265" s="36">
        <v>22</v>
      </c>
      <c r="JK265" s="36">
        <v>9</v>
      </c>
      <c r="JL265" s="36">
        <v>19</v>
      </c>
      <c r="JM265" s="130">
        <v>21</v>
      </c>
      <c r="JN265" s="122">
        <v>15</v>
      </c>
      <c r="JO265" s="133">
        <v>26</v>
      </c>
      <c r="JP265" s="133">
        <v>9</v>
      </c>
      <c r="JQ265" s="16">
        <f t="shared" si="229"/>
        <v>205</v>
      </c>
      <c r="JR265" s="133">
        <v>12</v>
      </c>
      <c r="JS265" s="133">
        <v>13</v>
      </c>
      <c r="JT265" s="133">
        <v>27</v>
      </c>
      <c r="JU265" s="36">
        <v>14</v>
      </c>
      <c r="JV265" s="36">
        <v>25</v>
      </c>
      <c r="JW265" s="36">
        <v>18</v>
      </c>
      <c r="JX265" s="36">
        <v>17</v>
      </c>
      <c r="JY265" s="36">
        <v>18</v>
      </c>
      <c r="JZ265" s="130">
        <v>16</v>
      </c>
      <c r="KA265" s="122">
        <v>23</v>
      </c>
      <c r="KB265" s="133">
        <v>10</v>
      </c>
      <c r="KC265" s="133">
        <v>12</v>
      </c>
      <c r="KD265" s="16">
        <f t="shared" si="230"/>
        <v>154</v>
      </c>
      <c r="KE265" s="133">
        <v>16</v>
      </c>
      <c r="KF265" s="133">
        <v>30</v>
      </c>
      <c r="KG265" s="133">
        <v>21</v>
      </c>
      <c r="KH265" s="133">
        <v>12</v>
      </c>
      <c r="KI265" s="133">
        <v>11</v>
      </c>
      <c r="KJ265" s="133">
        <v>12</v>
      </c>
      <c r="KK265" s="133">
        <v>34</v>
      </c>
      <c r="KL265" s="133">
        <v>18</v>
      </c>
      <c r="KM265" s="130"/>
      <c r="KN265" s="122"/>
      <c r="KO265" s="133"/>
      <c r="KP265" s="133"/>
    </row>
    <row r="266" spans="1:302">
      <c r="A266" s="15" t="s">
        <v>746</v>
      </c>
      <c r="B266" s="39" t="s">
        <v>747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231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232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233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235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236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237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238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210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211"/>
        <v>48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30">
        <v>5</v>
      </c>
      <c r="JA266" s="122">
        <v>3</v>
      </c>
      <c r="JB266" s="133">
        <v>3</v>
      </c>
      <c r="JC266" s="133">
        <v>2</v>
      </c>
      <c r="JD266" s="16">
        <f t="shared" si="228"/>
        <v>53</v>
      </c>
      <c r="JE266" s="133" t="s">
        <v>1092</v>
      </c>
      <c r="JF266" s="133">
        <v>2</v>
      </c>
      <c r="JG266" s="36">
        <v>4</v>
      </c>
      <c r="JH266" s="36">
        <v>5</v>
      </c>
      <c r="JI266" s="36">
        <v>6</v>
      </c>
      <c r="JJ266" s="36">
        <v>11</v>
      </c>
      <c r="JK266" s="36">
        <v>9</v>
      </c>
      <c r="JL266" s="36">
        <v>2</v>
      </c>
      <c r="JM266" s="130">
        <v>3</v>
      </c>
      <c r="JN266" s="122">
        <v>5</v>
      </c>
      <c r="JO266" s="133">
        <v>4</v>
      </c>
      <c r="JP266" s="133">
        <v>2</v>
      </c>
      <c r="JQ266" s="16">
        <f t="shared" si="229"/>
        <v>43</v>
      </c>
      <c r="JR266" s="133">
        <v>2</v>
      </c>
      <c r="JS266" s="133">
        <v>4</v>
      </c>
      <c r="JT266" s="133">
        <v>6</v>
      </c>
      <c r="JU266" s="36">
        <v>2</v>
      </c>
      <c r="JV266" s="36">
        <v>11</v>
      </c>
      <c r="JW266" s="36">
        <v>3</v>
      </c>
      <c r="JX266" s="36">
        <v>4</v>
      </c>
      <c r="JY266" s="36">
        <v>6</v>
      </c>
      <c r="JZ266" s="130">
        <v>2</v>
      </c>
      <c r="KA266" s="122">
        <v>1</v>
      </c>
      <c r="KB266" s="133">
        <v>1</v>
      </c>
      <c r="KC266" s="133">
        <v>1</v>
      </c>
      <c r="KD266" s="16">
        <f t="shared" si="230"/>
        <v>45</v>
      </c>
      <c r="KE266" s="133">
        <v>2</v>
      </c>
      <c r="KF266" s="133">
        <v>18</v>
      </c>
      <c r="KG266" s="133">
        <v>4</v>
      </c>
      <c r="KH266" s="133">
        <v>2</v>
      </c>
      <c r="KI266" s="133">
        <v>4</v>
      </c>
      <c r="KJ266" s="133">
        <v>3</v>
      </c>
      <c r="KK266" s="133">
        <v>8</v>
      </c>
      <c r="KL266" s="133">
        <v>4</v>
      </c>
      <c r="KM266" s="130"/>
      <c r="KN266" s="122"/>
      <c r="KO266" s="133"/>
      <c r="KP266" s="133"/>
    </row>
    <row r="267" spans="1:302">
      <c r="A267" s="15" t="s">
        <v>748</v>
      </c>
      <c r="B267" s="39" t="s">
        <v>749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231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232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233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235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236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237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238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240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211"/>
        <v>222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30">
        <v>7</v>
      </c>
      <c r="JA267" s="122">
        <v>30</v>
      </c>
      <c r="JB267" s="133">
        <v>14</v>
      </c>
      <c r="JC267" s="133">
        <v>23</v>
      </c>
      <c r="JD267" s="16">
        <f t="shared" si="228"/>
        <v>266</v>
      </c>
      <c r="JE267" s="133">
        <v>31</v>
      </c>
      <c r="JF267" s="133">
        <v>32</v>
      </c>
      <c r="JG267" s="36">
        <v>22</v>
      </c>
      <c r="JH267" s="36">
        <v>16</v>
      </c>
      <c r="JI267" s="36">
        <v>46</v>
      </c>
      <c r="JJ267" s="36">
        <v>18</v>
      </c>
      <c r="JK267" s="36">
        <v>29</v>
      </c>
      <c r="JL267" s="36">
        <v>17</v>
      </c>
      <c r="JM267" s="130">
        <v>19</v>
      </c>
      <c r="JN267" s="122">
        <v>12</v>
      </c>
      <c r="JO267" s="133">
        <v>14</v>
      </c>
      <c r="JP267" s="133">
        <v>10</v>
      </c>
      <c r="JQ267" s="16">
        <f t="shared" si="229"/>
        <v>261</v>
      </c>
      <c r="JR267" s="133">
        <v>18</v>
      </c>
      <c r="JS267" s="133">
        <v>12</v>
      </c>
      <c r="JT267" s="133">
        <v>21</v>
      </c>
      <c r="JU267" s="36">
        <v>13</v>
      </c>
      <c r="JV267" s="36">
        <v>33</v>
      </c>
      <c r="JW267" s="36">
        <v>14</v>
      </c>
      <c r="JX267" s="36">
        <v>26</v>
      </c>
      <c r="JY267" s="36">
        <v>35</v>
      </c>
      <c r="JZ267" s="130">
        <v>6</v>
      </c>
      <c r="KA267" s="122">
        <v>38</v>
      </c>
      <c r="KB267" s="133">
        <v>20</v>
      </c>
      <c r="KC267" s="133">
        <v>25</v>
      </c>
      <c r="KD267" s="16">
        <f t="shared" si="230"/>
        <v>290</v>
      </c>
      <c r="KE267" s="133">
        <v>15</v>
      </c>
      <c r="KF267" s="133">
        <v>24</v>
      </c>
      <c r="KG267" s="133">
        <v>41</v>
      </c>
      <c r="KH267" s="133">
        <v>29</v>
      </c>
      <c r="KI267" s="133">
        <v>54</v>
      </c>
      <c r="KJ267" s="133">
        <v>46</v>
      </c>
      <c r="KK267" s="133">
        <v>20</v>
      </c>
      <c r="KL267" s="133">
        <v>61</v>
      </c>
      <c r="KM267" s="130"/>
      <c r="KN267" s="122"/>
      <c r="KO267" s="133"/>
      <c r="KP267" s="133"/>
    </row>
    <row r="268" spans="1:302">
      <c r="A268" s="15" t="s">
        <v>750</v>
      </c>
      <c r="B268" s="39" t="s">
        <v>751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231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232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233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235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236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237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238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240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>
        <f t="shared" ref="IQ268:IQ269" si="241">SUM(IR268:JC268)</f>
        <v>25</v>
      </c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30">
        <v>2</v>
      </c>
      <c r="JA268" s="122">
        <v>5</v>
      </c>
      <c r="JB268" s="133" t="s">
        <v>1092</v>
      </c>
      <c r="JC268" s="133">
        <v>1</v>
      </c>
      <c r="JD268" s="16">
        <f t="shared" si="228"/>
        <v>32</v>
      </c>
      <c r="JE268" s="133">
        <v>0</v>
      </c>
      <c r="JF268" s="133">
        <v>4</v>
      </c>
      <c r="JG268" s="36">
        <v>1</v>
      </c>
      <c r="JH268" s="36">
        <v>3</v>
      </c>
      <c r="JI268" s="36">
        <v>7</v>
      </c>
      <c r="JJ268" s="36">
        <v>1</v>
      </c>
      <c r="JK268" s="36">
        <v>0</v>
      </c>
      <c r="JL268" s="36">
        <v>4</v>
      </c>
      <c r="JM268" s="130">
        <v>4</v>
      </c>
      <c r="JN268" s="122">
        <v>7</v>
      </c>
      <c r="JO268" s="133" t="s">
        <v>1092</v>
      </c>
      <c r="JP268" s="133">
        <v>1</v>
      </c>
      <c r="JQ268" s="16">
        <f t="shared" si="229"/>
        <v>36</v>
      </c>
      <c r="JR268" s="133">
        <v>2</v>
      </c>
      <c r="JS268" s="133">
        <v>4</v>
      </c>
      <c r="JT268" s="133">
        <v>3</v>
      </c>
      <c r="JU268" s="36">
        <v>3</v>
      </c>
      <c r="JV268" s="36">
        <v>7</v>
      </c>
      <c r="JW268" s="36">
        <v>4</v>
      </c>
      <c r="JX268" s="36">
        <v>2</v>
      </c>
      <c r="JY268" s="36">
        <v>2</v>
      </c>
      <c r="JZ268" s="130">
        <v>5</v>
      </c>
      <c r="KA268" s="122">
        <v>1</v>
      </c>
      <c r="KB268" s="133">
        <v>1</v>
      </c>
      <c r="KC268" s="133">
        <v>2</v>
      </c>
      <c r="KD268" s="16">
        <f t="shared" si="230"/>
        <v>26</v>
      </c>
      <c r="KE268" s="133">
        <v>1</v>
      </c>
      <c r="KF268" s="133">
        <v>4</v>
      </c>
      <c r="KG268" s="133">
        <v>4</v>
      </c>
      <c r="KH268" s="133">
        <v>4</v>
      </c>
      <c r="KI268" s="133">
        <v>1</v>
      </c>
      <c r="KJ268" s="133">
        <v>1</v>
      </c>
      <c r="KK268" s="133">
        <v>3</v>
      </c>
      <c r="KL268" s="133">
        <v>8</v>
      </c>
      <c r="KM268" s="130"/>
      <c r="KN268" s="122"/>
      <c r="KO268" s="133"/>
      <c r="KP268" s="133"/>
    </row>
    <row r="269" spans="1:302">
      <c r="A269" s="15" t="s">
        <v>752</v>
      </c>
      <c r="B269" s="39" t="s">
        <v>753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231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232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233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235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236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237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238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240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>
        <f t="shared" si="241"/>
        <v>34</v>
      </c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30">
        <v>2</v>
      </c>
      <c r="JA269" s="122">
        <v>10</v>
      </c>
      <c r="JB269" s="133">
        <v>5</v>
      </c>
      <c r="JC269" s="133" t="s">
        <v>1092</v>
      </c>
      <c r="JD269" s="16">
        <f t="shared" si="228"/>
        <v>20</v>
      </c>
      <c r="JE269" s="133">
        <v>1</v>
      </c>
      <c r="JF269" s="133">
        <v>3</v>
      </c>
      <c r="JG269" s="36" t="s">
        <v>1092</v>
      </c>
      <c r="JH269" s="36">
        <v>3</v>
      </c>
      <c r="JI269" s="36" t="s">
        <v>1092</v>
      </c>
      <c r="JJ269" s="36">
        <v>2</v>
      </c>
      <c r="JK269" s="36" t="s">
        <v>1092</v>
      </c>
      <c r="JL269" s="36">
        <v>1</v>
      </c>
      <c r="JM269" s="130">
        <v>8</v>
      </c>
      <c r="JN269" s="122">
        <v>2</v>
      </c>
      <c r="JO269" s="133" t="s">
        <v>1092</v>
      </c>
      <c r="JP269" s="133" t="s">
        <v>1092</v>
      </c>
      <c r="JQ269" s="16">
        <f t="shared" si="229"/>
        <v>54</v>
      </c>
      <c r="JR269" s="133" t="s">
        <v>1092</v>
      </c>
      <c r="JS269" s="133">
        <v>1</v>
      </c>
      <c r="JT269" s="133" t="s">
        <v>1092</v>
      </c>
      <c r="JU269" s="36">
        <v>1</v>
      </c>
      <c r="JV269" s="36">
        <v>22</v>
      </c>
      <c r="JW269" s="36">
        <v>4</v>
      </c>
      <c r="JX269" s="36" t="s">
        <v>1092</v>
      </c>
      <c r="JY269" s="36">
        <v>5</v>
      </c>
      <c r="JZ269" s="130">
        <v>4</v>
      </c>
      <c r="KA269" s="122">
        <v>17</v>
      </c>
      <c r="KB269" s="133" t="s">
        <v>1092</v>
      </c>
      <c r="KC269" s="133" t="s">
        <v>1092</v>
      </c>
      <c r="KD269" s="16">
        <f t="shared" si="230"/>
        <v>26</v>
      </c>
      <c r="KE269" s="133">
        <v>1</v>
      </c>
      <c r="KF269" s="133">
        <v>1</v>
      </c>
      <c r="KG269" s="133">
        <v>1</v>
      </c>
      <c r="KH269" s="133">
        <v>1</v>
      </c>
      <c r="KI269" s="133">
        <v>7</v>
      </c>
      <c r="KJ269" s="133" t="s">
        <v>1092</v>
      </c>
      <c r="KK269" s="133">
        <v>14</v>
      </c>
      <c r="KL269" s="133">
        <v>1</v>
      </c>
      <c r="KM269" s="130"/>
      <c r="KN269" s="122"/>
      <c r="KO269" s="133"/>
      <c r="KP269" s="133"/>
    </row>
    <row r="270" spans="1:302">
      <c r="A270" s="15" t="s">
        <v>754</v>
      </c>
      <c r="B270" s="39" t="s">
        <v>806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231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232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233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235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236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237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238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240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ref="IQ270:IQ288" si="242">SUM(IR270:JC270)</f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30">
        <v>1</v>
      </c>
      <c r="JA270" s="122">
        <v>2</v>
      </c>
      <c r="JB270" s="133" t="s">
        <v>1092</v>
      </c>
      <c r="JC270" s="133" t="s">
        <v>1092</v>
      </c>
      <c r="JD270" s="16">
        <f t="shared" si="228"/>
        <v>19</v>
      </c>
      <c r="JE270" s="133" t="s">
        <v>1092</v>
      </c>
      <c r="JF270" s="133">
        <v>3</v>
      </c>
      <c r="JG270" s="36" t="s">
        <v>1092</v>
      </c>
      <c r="JH270" s="36">
        <v>1</v>
      </c>
      <c r="JI270" s="36">
        <v>1</v>
      </c>
      <c r="JJ270" s="36">
        <v>0</v>
      </c>
      <c r="JK270" s="36">
        <v>1</v>
      </c>
      <c r="JL270" s="36">
        <v>8</v>
      </c>
      <c r="JM270" s="130">
        <v>4</v>
      </c>
      <c r="JN270" s="122" t="s">
        <v>1092</v>
      </c>
      <c r="JO270" s="133">
        <v>0</v>
      </c>
      <c r="JP270" s="133">
        <v>1</v>
      </c>
      <c r="JQ270" s="16">
        <f t="shared" si="229"/>
        <v>33</v>
      </c>
      <c r="JR270" s="133">
        <v>1</v>
      </c>
      <c r="JS270" s="133">
        <v>1</v>
      </c>
      <c r="JT270" s="133">
        <v>7</v>
      </c>
      <c r="JU270" s="36">
        <v>3</v>
      </c>
      <c r="JV270" s="36">
        <v>5</v>
      </c>
      <c r="JW270" s="36">
        <v>1</v>
      </c>
      <c r="JX270" s="36">
        <v>4</v>
      </c>
      <c r="JY270" s="36">
        <v>5</v>
      </c>
      <c r="JZ270" s="130">
        <v>3</v>
      </c>
      <c r="KA270" s="122" t="s">
        <v>1092</v>
      </c>
      <c r="KB270" s="133">
        <v>2</v>
      </c>
      <c r="KC270" s="133">
        <v>1</v>
      </c>
      <c r="KD270" s="16">
        <f t="shared" si="230"/>
        <v>20</v>
      </c>
      <c r="KE270" s="133">
        <v>8</v>
      </c>
      <c r="KF270" s="133">
        <v>1</v>
      </c>
      <c r="KG270" s="133">
        <v>3</v>
      </c>
      <c r="KH270" s="133" t="s">
        <v>1092</v>
      </c>
      <c r="KI270" s="133">
        <v>1</v>
      </c>
      <c r="KJ270" s="133" t="s">
        <v>1092</v>
      </c>
      <c r="KK270" s="133">
        <v>4</v>
      </c>
      <c r="KL270" s="133">
        <v>3</v>
      </c>
      <c r="KM270" s="130"/>
      <c r="KN270" s="122"/>
      <c r="KO270" s="133"/>
      <c r="KP270" s="133"/>
    </row>
    <row r="271" spans="1:302">
      <c r="A271" s="15" t="s">
        <v>755</v>
      </c>
      <c r="B271" s="39" t="s">
        <v>756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231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232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233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235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236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237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238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240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>
        <f t="shared" ref="IQ271" si="243">SUM(IR271:JC271)</f>
        <v>8</v>
      </c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30" t="s">
        <v>1092</v>
      </c>
      <c r="JA271" s="122">
        <v>2</v>
      </c>
      <c r="JB271" s="133" t="s">
        <v>1092</v>
      </c>
      <c r="JC271" s="133" t="s">
        <v>1092</v>
      </c>
      <c r="JD271" s="16">
        <f t="shared" si="228"/>
        <v>15</v>
      </c>
      <c r="JE271" s="133">
        <v>1</v>
      </c>
      <c r="JF271" s="133" t="s">
        <v>1092</v>
      </c>
      <c r="JG271" s="36" t="s">
        <v>1092</v>
      </c>
      <c r="JH271" s="36">
        <v>2</v>
      </c>
      <c r="JI271" s="36" t="s">
        <v>1092</v>
      </c>
      <c r="JJ271" s="36">
        <v>5</v>
      </c>
      <c r="JK271" s="36">
        <v>2</v>
      </c>
      <c r="JL271" s="36">
        <v>1</v>
      </c>
      <c r="JM271" s="130">
        <v>3</v>
      </c>
      <c r="JN271" s="122">
        <v>0</v>
      </c>
      <c r="JO271" s="133">
        <v>1</v>
      </c>
      <c r="JP271" s="133" t="s">
        <v>1092</v>
      </c>
      <c r="JQ271" s="16">
        <f t="shared" si="229"/>
        <v>23</v>
      </c>
      <c r="JR271" s="133" t="s">
        <v>1092</v>
      </c>
      <c r="JS271" s="133">
        <v>1</v>
      </c>
      <c r="JT271" s="133">
        <v>1</v>
      </c>
      <c r="JU271" s="36">
        <v>1</v>
      </c>
      <c r="JV271" s="36">
        <v>3</v>
      </c>
      <c r="JW271" s="36">
        <v>1</v>
      </c>
      <c r="JX271" s="36">
        <v>1</v>
      </c>
      <c r="JY271" s="36">
        <v>0</v>
      </c>
      <c r="JZ271" s="130">
        <v>1</v>
      </c>
      <c r="KA271" s="122">
        <v>10</v>
      </c>
      <c r="KB271" s="133">
        <v>3</v>
      </c>
      <c r="KC271" s="133">
        <v>1</v>
      </c>
      <c r="KD271" s="16">
        <f t="shared" si="230"/>
        <v>12</v>
      </c>
      <c r="KE271" s="133">
        <v>2</v>
      </c>
      <c r="KF271" s="133" t="s">
        <v>1092</v>
      </c>
      <c r="KG271" s="133">
        <v>2</v>
      </c>
      <c r="KH271" s="133">
        <v>1</v>
      </c>
      <c r="KI271" s="133" t="s">
        <v>1092</v>
      </c>
      <c r="KJ271" s="133" t="s">
        <v>1092</v>
      </c>
      <c r="KK271" s="133">
        <v>6</v>
      </c>
      <c r="KL271" s="133">
        <v>1</v>
      </c>
      <c r="KM271" s="130"/>
      <c r="KN271" s="122"/>
      <c r="KO271" s="133"/>
      <c r="KP271" s="133"/>
    </row>
    <row r="272" spans="1:302">
      <c r="A272" s="15" t="s">
        <v>757</v>
      </c>
      <c r="B272" s="39" t="s">
        <v>758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231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232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233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235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236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237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238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240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242"/>
        <v>75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30">
        <v>6</v>
      </c>
      <c r="JA272" s="122">
        <v>9</v>
      </c>
      <c r="JB272" s="133">
        <v>14</v>
      </c>
      <c r="JC272" s="133">
        <v>4</v>
      </c>
      <c r="JD272" s="16">
        <f t="shared" si="228"/>
        <v>106</v>
      </c>
      <c r="JE272" s="133">
        <v>10</v>
      </c>
      <c r="JF272" s="133">
        <v>1</v>
      </c>
      <c r="JG272" s="36">
        <v>6</v>
      </c>
      <c r="JH272" s="36">
        <v>4</v>
      </c>
      <c r="JI272" s="36">
        <v>5</v>
      </c>
      <c r="JJ272" s="36">
        <v>11</v>
      </c>
      <c r="JK272" s="36">
        <v>10</v>
      </c>
      <c r="JL272" s="36">
        <v>19</v>
      </c>
      <c r="JM272" s="130">
        <v>26</v>
      </c>
      <c r="JN272" s="122">
        <v>6</v>
      </c>
      <c r="JO272" s="133">
        <v>6</v>
      </c>
      <c r="JP272" s="133">
        <v>2</v>
      </c>
      <c r="JQ272" s="16">
        <f t="shared" si="229"/>
        <v>67</v>
      </c>
      <c r="JR272" s="133">
        <v>2</v>
      </c>
      <c r="JS272" s="133">
        <v>7</v>
      </c>
      <c r="JT272" s="133">
        <v>5</v>
      </c>
      <c r="JU272" s="36">
        <v>9</v>
      </c>
      <c r="JV272" s="36">
        <v>8</v>
      </c>
      <c r="JW272" s="36">
        <v>5</v>
      </c>
      <c r="JX272" s="36">
        <v>7</v>
      </c>
      <c r="JY272" s="36">
        <v>4</v>
      </c>
      <c r="JZ272" s="130">
        <v>6</v>
      </c>
      <c r="KA272" s="122">
        <v>5</v>
      </c>
      <c r="KB272" s="133">
        <v>7</v>
      </c>
      <c r="KC272" s="133">
        <v>2</v>
      </c>
      <c r="KD272" s="16">
        <f t="shared" si="230"/>
        <v>97</v>
      </c>
      <c r="KE272" s="133">
        <v>6</v>
      </c>
      <c r="KF272" s="133">
        <v>5</v>
      </c>
      <c r="KG272" s="133">
        <v>8</v>
      </c>
      <c r="KH272" s="133">
        <v>9</v>
      </c>
      <c r="KI272" s="133">
        <v>16</v>
      </c>
      <c r="KJ272" s="133">
        <v>8</v>
      </c>
      <c r="KK272" s="133">
        <v>21</v>
      </c>
      <c r="KL272" s="133">
        <v>24</v>
      </c>
      <c r="KM272" s="130"/>
      <c r="KN272" s="122"/>
      <c r="KO272" s="133"/>
      <c r="KP272" s="133"/>
    </row>
    <row r="273" spans="1:302">
      <c r="A273" s="15" t="s">
        <v>759</v>
      </c>
      <c r="B273" s="39" t="s">
        <v>760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231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232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233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235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236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237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238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240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242"/>
        <v>147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30">
        <v>17</v>
      </c>
      <c r="JA273" s="122">
        <v>9</v>
      </c>
      <c r="JB273" s="133">
        <v>14</v>
      </c>
      <c r="JC273" s="133">
        <v>16</v>
      </c>
      <c r="JD273" s="16">
        <f t="shared" si="228"/>
        <v>205</v>
      </c>
      <c r="JE273" s="133">
        <v>17</v>
      </c>
      <c r="JF273" s="133">
        <v>38</v>
      </c>
      <c r="JG273" s="36">
        <v>4</v>
      </c>
      <c r="JH273" s="36">
        <v>18</v>
      </c>
      <c r="JI273" s="36">
        <v>5</v>
      </c>
      <c r="JJ273" s="36">
        <v>11</v>
      </c>
      <c r="JK273" s="36">
        <v>6</v>
      </c>
      <c r="JL273" s="36">
        <v>26</v>
      </c>
      <c r="JM273" s="130">
        <v>19</v>
      </c>
      <c r="JN273" s="122">
        <v>27</v>
      </c>
      <c r="JO273" s="133">
        <v>26</v>
      </c>
      <c r="JP273" s="133">
        <v>8</v>
      </c>
      <c r="JQ273" s="16">
        <f t="shared" si="229"/>
        <v>261</v>
      </c>
      <c r="JR273" s="133">
        <v>14</v>
      </c>
      <c r="JS273" s="133">
        <v>21</v>
      </c>
      <c r="JT273" s="133">
        <v>6</v>
      </c>
      <c r="JU273" s="36">
        <v>26</v>
      </c>
      <c r="JV273" s="36">
        <v>27</v>
      </c>
      <c r="JW273" s="36">
        <v>12</v>
      </c>
      <c r="JX273" s="36">
        <v>23</v>
      </c>
      <c r="JY273" s="36">
        <v>16</v>
      </c>
      <c r="JZ273" s="130">
        <v>65</v>
      </c>
      <c r="KA273" s="122">
        <v>16</v>
      </c>
      <c r="KB273" s="133">
        <v>17</v>
      </c>
      <c r="KC273" s="133">
        <v>18</v>
      </c>
      <c r="KD273" s="16">
        <f t="shared" si="230"/>
        <v>132</v>
      </c>
      <c r="KE273" s="133">
        <v>12</v>
      </c>
      <c r="KF273" s="133">
        <v>13</v>
      </c>
      <c r="KG273" s="133">
        <v>8</v>
      </c>
      <c r="KH273" s="133">
        <v>22</v>
      </c>
      <c r="KI273" s="133">
        <v>12</v>
      </c>
      <c r="KJ273" s="133">
        <v>7</v>
      </c>
      <c r="KK273" s="133">
        <v>34</v>
      </c>
      <c r="KL273" s="133">
        <v>24</v>
      </c>
      <c r="KM273" s="130"/>
      <c r="KN273" s="122"/>
      <c r="KO273" s="133"/>
      <c r="KP273" s="133"/>
    </row>
    <row r="274" spans="1:302">
      <c r="A274" s="15" t="s">
        <v>761</v>
      </c>
      <c r="B274" s="39" t="s">
        <v>762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231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232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233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235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236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237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238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240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242"/>
        <v>153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30">
        <v>14</v>
      </c>
      <c r="JA274" s="122">
        <v>15</v>
      </c>
      <c r="JB274" s="133">
        <v>8</v>
      </c>
      <c r="JC274" s="133">
        <v>12</v>
      </c>
      <c r="JD274" s="16">
        <f t="shared" si="228"/>
        <v>143</v>
      </c>
      <c r="JE274" s="133">
        <v>7</v>
      </c>
      <c r="JF274" s="133">
        <v>6</v>
      </c>
      <c r="JG274" s="36">
        <v>9</v>
      </c>
      <c r="JH274" s="36">
        <v>17</v>
      </c>
      <c r="JI274" s="36">
        <v>11</v>
      </c>
      <c r="JJ274" s="36">
        <v>11</v>
      </c>
      <c r="JK274" s="36">
        <v>13</v>
      </c>
      <c r="JL274" s="36">
        <v>7</v>
      </c>
      <c r="JM274" s="130">
        <v>17</v>
      </c>
      <c r="JN274" s="122">
        <v>13</v>
      </c>
      <c r="JO274" s="133">
        <v>13</v>
      </c>
      <c r="JP274" s="133">
        <v>19</v>
      </c>
      <c r="JQ274" s="16">
        <f t="shared" si="229"/>
        <v>140</v>
      </c>
      <c r="JR274" s="133">
        <v>8</v>
      </c>
      <c r="JS274" s="133">
        <v>10</v>
      </c>
      <c r="JT274" s="133">
        <v>9</v>
      </c>
      <c r="JU274" s="36">
        <v>14</v>
      </c>
      <c r="JV274" s="36">
        <v>27</v>
      </c>
      <c r="JW274" s="36">
        <v>9</v>
      </c>
      <c r="JX274" s="36">
        <v>6</v>
      </c>
      <c r="JY274" s="36">
        <v>11</v>
      </c>
      <c r="JZ274" s="130">
        <v>10</v>
      </c>
      <c r="KA274" s="122">
        <v>12</v>
      </c>
      <c r="KB274" s="133">
        <v>13</v>
      </c>
      <c r="KC274" s="133">
        <v>11</v>
      </c>
      <c r="KD274" s="16">
        <f t="shared" si="230"/>
        <v>113</v>
      </c>
      <c r="KE274" s="133">
        <v>13</v>
      </c>
      <c r="KF274" s="133">
        <v>10</v>
      </c>
      <c r="KG274" s="133">
        <v>10</v>
      </c>
      <c r="KH274" s="133">
        <v>10</v>
      </c>
      <c r="KI274" s="133">
        <v>18</v>
      </c>
      <c r="KJ274" s="133">
        <v>14</v>
      </c>
      <c r="KK274" s="133">
        <v>18</v>
      </c>
      <c r="KL274" s="133">
        <v>20</v>
      </c>
      <c r="KM274" s="130"/>
      <c r="KN274" s="122"/>
      <c r="KO274" s="133"/>
      <c r="KP274" s="133"/>
    </row>
    <row r="275" spans="1:302">
      <c r="A275" s="15" t="s">
        <v>763</v>
      </c>
      <c r="B275" s="39" t="s">
        <v>764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231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232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233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235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236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237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238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240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242"/>
        <v>41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30">
        <v>1</v>
      </c>
      <c r="JA275" s="122">
        <v>2</v>
      </c>
      <c r="JB275" s="133" t="s">
        <v>1092</v>
      </c>
      <c r="JC275" s="133">
        <v>3</v>
      </c>
      <c r="JD275" s="16">
        <f t="shared" si="228"/>
        <v>40</v>
      </c>
      <c r="JE275" s="133">
        <v>3</v>
      </c>
      <c r="JF275" s="133" t="s">
        <v>1092</v>
      </c>
      <c r="JG275" s="36">
        <v>3</v>
      </c>
      <c r="JH275" s="36">
        <v>2</v>
      </c>
      <c r="JI275" s="36">
        <v>5</v>
      </c>
      <c r="JJ275" s="36">
        <v>4</v>
      </c>
      <c r="JK275" s="36">
        <v>7</v>
      </c>
      <c r="JL275" s="36">
        <v>3</v>
      </c>
      <c r="JM275" s="130">
        <v>5</v>
      </c>
      <c r="JN275" s="122">
        <v>5</v>
      </c>
      <c r="JO275" s="133">
        <v>1</v>
      </c>
      <c r="JP275" s="133">
        <v>2</v>
      </c>
      <c r="JQ275" s="16">
        <f t="shared" si="229"/>
        <v>35</v>
      </c>
      <c r="JR275" s="133">
        <v>3</v>
      </c>
      <c r="JS275" s="133">
        <v>6</v>
      </c>
      <c r="JT275" s="133">
        <v>1</v>
      </c>
      <c r="JU275" s="36">
        <v>1</v>
      </c>
      <c r="JV275" s="36">
        <v>3</v>
      </c>
      <c r="JW275" s="36">
        <v>2</v>
      </c>
      <c r="JX275" s="36">
        <v>1</v>
      </c>
      <c r="JY275" s="36" t="s">
        <v>1092</v>
      </c>
      <c r="JZ275" s="130">
        <v>4</v>
      </c>
      <c r="KA275" s="122">
        <v>7</v>
      </c>
      <c r="KB275" s="133">
        <v>5</v>
      </c>
      <c r="KC275" s="133">
        <v>2</v>
      </c>
      <c r="KD275" s="16">
        <f t="shared" si="230"/>
        <v>12</v>
      </c>
      <c r="KE275" s="133" t="s">
        <v>1092</v>
      </c>
      <c r="KF275" s="133">
        <v>2</v>
      </c>
      <c r="KG275" s="133">
        <v>5</v>
      </c>
      <c r="KH275" s="133">
        <v>1</v>
      </c>
      <c r="KI275" s="133">
        <v>1</v>
      </c>
      <c r="KJ275" s="133" t="s">
        <v>1092</v>
      </c>
      <c r="KK275" s="133">
        <v>1</v>
      </c>
      <c r="KL275" s="133">
        <v>2</v>
      </c>
      <c r="KM275" s="130"/>
      <c r="KN275" s="122"/>
      <c r="KO275" s="133"/>
      <c r="KP275" s="133"/>
    </row>
    <row r="276" spans="1:302">
      <c r="A276" s="15" t="s">
        <v>765</v>
      </c>
      <c r="B276" s="39" t="s">
        <v>766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231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232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233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235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236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237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238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240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242"/>
        <v>69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30">
        <v>6</v>
      </c>
      <c r="JA276" s="122">
        <v>4</v>
      </c>
      <c r="JB276" s="133">
        <v>7</v>
      </c>
      <c r="JC276" s="133">
        <v>1</v>
      </c>
      <c r="JD276" s="16">
        <f t="shared" si="228"/>
        <v>140</v>
      </c>
      <c r="JE276" s="133">
        <v>8</v>
      </c>
      <c r="JF276" s="133">
        <v>9</v>
      </c>
      <c r="JG276" s="36">
        <v>17</v>
      </c>
      <c r="JH276" s="36">
        <v>7</v>
      </c>
      <c r="JI276" s="36">
        <v>13</v>
      </c>
      <c r="JJ276" s="36">
        <v>9</v>
      </c>
      <c r="JK276" s="36">
        <v>12</v>
      </c>
      <c r="JL276" s="36">
        <v>8</v>
      </c>
      <c r="JM276" s="130">
        <v>17</v>
      </c>
      <c r="JN276" s="122">
        <v>15</v>
      </c>
      <c r="JO276" s="133">
        <v>16</v>
      </c>
      <c r="JP276" s="133">
        <v>9</v>
      </c>
      <c r="JQ276" s="16">
        <f t="shared" si="229"/>
        <v>208</v>
      </c>
      <c r="JR276" s="133">
        <v>10</v>
      </c>
      <c r="JS276" s="133">
        <v>15</v>
      </c>
      <c r="JT276" s="133">
        <v>17</v>
      </c>
      <c r="JU276" s="36">
        <v>8</v>
      </c>
      <c r="JV276" s="36">
        <v>36</v>
      </c>
      <c r="JW276" s="36">
        <v>17</v>
      </c>
      <c r="JX276" s="36">
        <v>21</v>
      </c>
      <c r="JY276" s="36">
        <v>21</v>
      </c>
      <c r="JZ276" s="130">
        <v>21</v>
      </c>
      <c r="KA276" s="122">
        <v>22</v>
      </c>
      <c r="KB276" s="133">
        <v>7</v>
      </c>
      <c r="KC276" s="133">
        <v>13</v>
      </c>
      <c r="KD276" s="16">
        <f t="shared" si="230"/>
        <v>107</v>
      </c>
      <c r="KE276" s="133">
        <v>9</v>
      </c>
      <c r="KF276" s="133">
        <v>7</v>
      </c>
      <c r="KG276" s="133">
        <v>10</v>
      </c>
      <c r="KH276" s="133">
        <v>6</v>
      </c>
      <c r="KI276" s="133">
        <v>21</v>
      </c>
      <c r="KJ276" s="133">
        <v>11</v>
      </c>
      <c r="KK276" s="133">
        <v>28</v>
      </c>
      <c r="KL276" s="133">
        <v>15</v>
      </c>
      <c r="KM276" s="130"/>
      <c r="KN276" s="122"/>
      <c r="KO276" s="133"/>
      <c r="KP276" s="133"/>
    </row>
    <row r="277" spans="1:302">
      <c r="A277" s="15" t="s">
        <v>767</v>
      </c>
      <c r="B277" s="39" t="s">
        <v>768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231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232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233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235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236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237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238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240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242"/>
        <v>122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30">
        <v>10</v>
      </c>
      <c r="JA277" s="122">
        <v>9</v>
      </c>
      <c r="JB277" s="133">
        <v>6</v>
      </c>
      <c r="JC277" s="133">
        <v>2</v>
      </c>
      <c r="JD277" s="16">
        <f t="shared" si="228"/>
        <v>130</v>
      </c>
      <c r="JE277" s="133">
        <v>13</v>
      </c>
      <c r="JF277" s="133">
        <v>25</v>
      </c>
      <c r="JG277" s="36">
        <v>5</v>
      </c>
      <c r="JH277" s="36">
        <v>6</v>
      </c>
      <c r="JI277" s="36">
        <v>13</v>
      </c>
      <c r="JJ277" s="36">
        <v>10</v>
      </c>
      <c r="JK277" s="36">
        <v>14</v>
      </c>
      <c r="JL277" s="36">
        <v>15</v>
      </c>
      <c r="JM277" s="130">
        <v>13</v>
      </c>
      <c r="JN277" s="122">
        <v>10</v>
      </c>
      <c r="JO277" s="133">
        <v>2</v>
      </c>
      <c r="JP277" s="133">
        <v>4</v>
      </c>
      <c r="JQ277" s="16">
        <f t="shared" si="229"/>
        <v>193</v>
      </c>
      <c r="JR277" s="133">
        <v>10</v>
      </c>
      <c r="JS277" s="133">
        <v>35</v>
      </c>
      <c r="JT277" s="133">
        <v>10</v>
      </c>
      <c r="JU277" s="36">
        <v>4</v>
      </c>
      <c r="JV277" s="36">
        <v>28</v>
      </c>
      <c r="JW277" s="36">
        <v>6</v>
      </c>
      <c r="JX277" s="36">
        <v>21</v>
      </c>
      <c r="JY277" s="36">
        <v>35</v>
      </c>
      <c r="JZ277" s="130">
        <v>9</v>
      </c>
      <c r="KA277" s="122">
        <v>11</v>
      </c>
      <c r="KB277" s="133">
        <v>24</v>
      </c>
      <c r="KC277" s="133" t="s">
        <v>1092</v>
      </c>
      <c r="KD277" s="16">
        <f t="shared" si="230"/>
        <v>127</v>
      </c>
      <c r="KE277" s="133">
        <v>6</v>
      </c>
      <c r="KF277" s="133">
        <v>20</v>
      </c>
      <c r="KG277" s="133">
        <v>8</v>
      </c>
      <c r="KH277" s="133">
        <v>16</v>
      </c>
      <c r="KI277" s="133">
        <v>6</v>
      </c>
      <c r="KJ277" s="133">
        <v>19</v>
      </c>
      <c r="KK277" s="133">
        <v>21</v>
      </c>
      <c r="KL277" s="133">
        <v>31</v>
      </c>
      <c r="KM277" s="130"/>
      <c r="KN277" s="122"/>
      <c r="KO277" s="133"/>
      <c r="KP277" s="133"/>
    </row>
    <row r="278" spans="1:302">
      <c r="A278" s="15" t="s">
        <v>769</v>
      </c>
      <c r="B278" s="39" t="s">
        <v>770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231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232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233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235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238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30" t="s">
        <v>1092</v>
      </c>
      <c r="JA278" s="122" t="s">
        <v>1092</v>
      </c>
      <c r="JB278" s="133" t="s">
        <v>1092</v>
      </c>
      <c r="JC278" s="133" t="s">
        <v>1092</v>
      </c>
      <c r="JD278" s="16" t="str">
        <f t="shared" si="228"/>
        <v/>
      </c>
      <c r="JE278" s="133" t="s">
        <v>1092</v>
      </c>
      <c r="JF278" s="133" t="s">
        <v>1092</v>
      </c>
      <c r="JG278" s="36" t="s">
        <v>1092</v>
      </c>
      <c r="JH278" s="36" t="s">
        <v>1092</v>
      </c>
      <c r="JI278" s="36" t="s">
        <v>1092</v>
      </c>
      <c r="JJ278" s="36" t="s">
        <v>1092</v>
      </c>
      <c r="JK278" s="36" t="s">
        <v>1092</v>
      </c>
      <c r="JL278" s="36" t="s">
        <v>1092</v>
      </c>
      <c r="JM278" s="130" t="s">
        <v>1092</v>
      </c>
      <c r="JN278" s="122" t="s">
        <v>1092</v>
      </c>
      <c r="JO278" s="133" t="s">
        <v>1092</v>
      </c>
      <c r="JP278" s="133" t="s">
        <v>1092</v>
      </c>
      <c r="JQ278" s="16">
        <f t="shared" si="229"/>
        <v>0</v>
      </c>
      <c r="JR278" s="133" t="s">
        <v>1092</v>
      </c>
      <c r="JS278" s="133" t="s">
        <v>1092</v>
      </c>
      <c r="JT278" s="133" t="s">
        <v>1092</v>
      </c>
      <c r="JU278" s="36" t="s">
        <v>1092</v>
      </c>
      <c r="JV278" s="36" t="s">
        <v>1092</v>
      </c>
      <c r="JW278" s="36" t="s">
        <v>1092</v>
      </c>
      <c r="JX278" s="36" t="s">
        <v>1092</v>
      </c>
      <c r="JY278" s="36" t="s">
        <v>1092</v>
      </c>
      <c r="JZ278" s="130" t="s">
        <v>1092</v>
      </c>
      <c r="KA278" s="122" t="s">
        <v>1092</v>
      </c>
      <c r="KB278" s="133" t="s">
        <v>1092</v>
      </c>
      <c r="KC278" s="133" t="s">
        <v>1092</v>
      </c>
      <c r="KD278" s="16">
        <f t="shared" si="230"/>
        <v>0</v>
      </c>
      <c r="KE278" s="133" t="s">
        <v>1092</v>
      </c>
      <c r="KF278" s="133" t="s">
        <v>1092</v>
      </c>
      <c r="KG278" s="133" t="s">
        <v>1092</v>
      </c>
      <c r="KH278" s="133" t="s">
        <v>1092</v>
      </c>
      <c r="KI278" s="133" t="s">
        <v>1092</v>
      </c>
      <c r="KJ278" s="133" t="s">
        <v>1092</v>
      </c>
      <c r="KK278" s="133" t="s">
        <v>1092</v>
      </c>
      <c r="KL278" s="133" t="s">
        <v>1092</v>
      </c>
      <c r="KM278" s="130"/>
      <c r="KN278" s="122"/>
      <c r="KO278" s="133"/>
      <c r="KP278" s="133"/>
    </row>
    <row r="279" spans="1:302">
      <c r="A279" s="15" t="s">
        <v>771</v>
      </c>
      <c r="B279" s="39" t="s">
        <v>772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231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232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233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235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236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237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238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240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242"/>
        <v>336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30">
        <v>38</v>
      </c>
      <c r="JA279" s="122">
        <v>39</v>
      </c>
      <c r="JB279" s="133">
        <v>23</v>
      </c>
      <c r="JC279" s="133">
        <v>18</v>
      </c>
      <c r="JD279" s="16">
        <f t="shared" si="228"/>
        <v>419</v>
      </c>
      <c r="JE279" s="133">
        <v>17</v>
      </c>
      <c r="JF279" s="133">
        <v>20</v>
      </c>
      <c r="JG279" s="36">
        <v>16</v>
      </c>
      <c r="JH279" s="36">
        <v>44</v>
      </c>
      <c r="JI279" s="36">
        <v>19</v>
      </c>
      <c r="JJ279" s="36">
        <v>13</v>
      </c>
      <c r="JK279" s="36">
        <v>47</v>
      </c>
      <c r="JL279" s="36">
        <v>113</v>
      </c>
      <c r="JM279" s="130">
        <v>47</v>
      </c>
      <c r="JN279" s="122">
        <v>24</v>
      </c>
      <c r="JO279" s="133">
        <v>45</v>
      </c>
      <c r="JP279" s="133">
        <v>14</v>
      </c>
      <c r="JQ279" s="16">
        <f t="shared" si="229"/>
        <v>478</v>
      </c>
      <c r="JR279" s="133">
        <v>22</v>
      </c>
      <c r="JS279" s="133">
        <v>53</v>
      </c>
      <c r="JT279" s="133">
        <v>28</v>
      </c>
      <c r="JU279" s="36">
        <v>16</v>
      </c>
      <c r="JV279" s="36">
        <v>43</v>
      </c>
      <c r="JW279" s="36">
        <v>50</v>
      </c>
      <c r="JX279" s="36">
        <v>63</v>
      </c>
      <c r="JY279" s="36">
        <v>76</v>
      </c>
      <c r="JZ279" s="130">
        <v>39</v>
      </c>
      <c r="KA279" s="122">
        <v>47</v>
      </c>
      <c r="KB279" s="133">
        <v>27</v>
      </c>
      <c r="KC279" s="133">
        <v>14</v>
      </c>
      <c r="KD279" s="16">
        <f t="shared" si="230"/>
        <v>323</v>
      </c>
      <c r="KE279" s="133">
        <v>22</v>
      </c>
      <c r="KF279" s="133">
        <v>35</v>
      </c>
      <c r="KG279" s="133">
        <v>13</v>
      </c>
      <c r="KH279" s="133">
        <v>18</v>
      </c>
      <c r="KI279" s="133">
        <v>39</v>
      </c>
      <c r="KJ279" s="133">
        <v>40</v>
      </c>
      <c r="KK279" s="133">
        <v>44</v>
      </c>
      <c r="KL279" s="133">
        <v>112</v>
      </c>
      <c r="KM279" s="130"/>
      <c r="KN279" s="122"/>
      <c r="KO279" s="133"/>
      <c r="KP279" s="133"/>
    </row>
    <row r="280" spans="1:302">
      <c r="A280" s="15" t="s">
        <v>773</v>
      </c>
      <c r="B280" s="39" t="s">
        <v>774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231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232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233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235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236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237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238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240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242"/>
        <v>46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30">
        <v>2</v>
      </c>
      <c r="JA280" s="122">
        <v>5</v>
      </c>
      <c r="JB280" s="133" t="s">
        <v>1092</v>
      </c>
      <c r="JC280" s="133">
        <v>10</v>
      </c>
      <c r="JD280" s="16">
        <f t="shared" si="228"/>
        <v>55</v>
      </c>
      <c r="JE280" s="133">
        <v>7</v>
      </c>
      <c r="JF280" s="133">
        <v>3</v>
      </c>
      <c r="JG280" s="36">
        <v>9</v>
      </c>
      <c r="JH280" s="36">
        <v>3</v>
      </c>
      <c r="JI280" s="36">
        <v>3</v>
      </c>
      <c r="JJ280" s="36">
        <v>7</v>
      </c>
      <c r="JK280" s="36">
        <v>7</v>
      </c>
      <c r="JL280" s="36">
        <v>6</v>
      </c>
      <c r="JM280" s="130">
        <v>4</v>
      </c>
      <c r="JN280" s="122">
        <v>2</v>
      </c>
      <c r="JO280" s="133">
        <v>4</v>
      </c>
      <c r="JP280" s="133" t="s">
        <v>1092</v>
      </c>
      <c r="JQ280" s="16">
        <f t="shared" si="229"/>
        <v>51</v>
      </c>
      <c r="JR280" s="133">
        <v>1</v>
      </c>
      <c r="JS280" s="133">
        <v>1</v>
      </c>
      <c r="JT280" s="133">
        <v>8</v>
      </c>
      <c r="JU280" s="36">
        <v>4</v>
      </c>
      <c r="JV280" s="36">
        <v>5</v>
      </c>
      <c r="JW280" s="36">
        <v>3</v>
      </c>
      <c r="JX280" s="36">
        <v>5</v>
      </c>
      <c r="JY280" s="36">
        <v>7</v>
      </c>
      <c r="JZ280" s="130">
        <v>8</v>
      </c>
      <c r="KA280" s="122">
        <v>5</v>
      </c>
      <c r="KB280" s="133">
        <v>2</v>
      </c>
      <c r="KC280" s="133">
        <v>2</v>
      </c>
      <c r="KD280" s="16">
        <f t="shared" si="230"/>
        <v>28</v>
      </c>
      <c r="KE280" s="133">
        <v>1</v>
      </c>
      <c r="KF280" s="133" t="s">
        <v>1092</v>
      </c>
      <c r="KG280" s="133">
        <v>5</v>
      </c>
      <c r="KH280" s="133">
        <v>9</v>
      </c>
      <c r="KI280" s="133">
        <v>1</v>
      </c>
      <c r="KJ280" s="133">
        <v>1</v>
      </c>
      <c r="KK280" s="133">
        <v>5</v>
      </c>
      <c r="KL280" s="133">
        <v>6</v>
      </c>
      <c r="KM280" s="130"/>
      <c r="KN280" s="122"/>
      <c r="KO280" s="133"/>
      <c r="KP280" s="133"/>
    </row>
    <row r="281" spans="1:302">
      <c r="A281" s="15" t="s">
        <v>775</v>
      </c>
      <c r="B281" s="39" t="s">
        <v>776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231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232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233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235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236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237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238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240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>
        <f t="shared" ref="IQ281" si="244">SUM(IR281:JC281)</f>
        <v>11</v>
      </c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30" t="s">
        <v>1092</v>
      </c>
      <c r="JA281" s="122">
        <v>4</v>
      </c>
      <c r="JB281" s="133" t="s">
        <v>1092</v>
      </c>
      <c r="JC281" s="133" t="s">
        <v>1092</v>
      </c>
      <c r="JD281" s="16">
        <f t="shared" si="228"/>
        <v>9</v>
      </c>
      <c r="JE281" s="133" t="s">
        <v>1092</v>
      </c>
      <c r="JF281" s="133">
        <v>1</v>
      </c>
      <c r="JG281" s="36" t="s">
        <v>1092</v>
      </c>
      <c r="JH281" s="36">
        <v>1</v>
      </c>
      <c r="JI281" s="36" t="s">
        <v>1092</v>
      </c>
      <c r="JJ281" s="36">
        <v>2</v>
      </c>
      <c r="JK281" s="36" t="s">
        <v>1092</v>
      </c>
      <c r="JL281" s="36">
        <v>1</v>
      </c>
      <c r="JM281" s="130" t="s">
        <v>1092</v>
      </c>
      <c r="JN281" s="122">
        <v>2</v>
      </c>
      <c r="JO281" s="133">
        <v>2</v>
      </c>
      <c r="JP281" s="133" t="s">
        <v>1092</v>
      </c>
      <c r="JQ281" s="16">
        <f t="shared" si="229"/>
        <v>11</v>
      </c>
      <c r="JR281" s="133" t="s">
        <v>1092</v>
      </c>
      <c r="JS281" s="133" t="s">
        <v>1092</v>
      </c>
      <c r="JT281" s="133" t="s">
        <v>1092</v>
      </c>
      <c r="JU281" s="36">
        <v>1</v>
      </c>
      <c r="JV281" s="36">
        <v>4</v>
      </c>
      <c r="JW281" s="36" t="s">
        <v>1092</v>
      </c>
      <c r="JX281" s="36" t="s">
        <v>1092</v>
      </c>
      <c r="JY281" s="36" t="s">
        <v>1092</v>
      </c>
      <c r="JZ281" s="130">
        <v>3</v>
      </c>
      <c r="KA281" s="122">
        <v>3</v>
      </c>
      <c r="KB281" s="133" t="s">
        <v>1092</v>
      </c>
      <c r="KC281" s="133" t="s">
        <v>1092</v>
      </c>
      <c r="KD281" s="16">
        <f t="shared" si="230"/>
        <v>22</v>
      </c>
      <c r="KE281" s="133" t="s">
        <v>1092</v>
      </c>
      <c r="KF281" s="133">
        <v>15</v>
      </c>
      <c r="KG281" s="133" t="s">
        <v>1092</v>
      </c>
      <c r="KH281" s="133" t="s">
        <v>1092</v>
      </c>
      <c r="KI281" s="133" t="s">
        <v>1092</v>
      </c>
      <c r="KJ281" s="133" t="s">
        <v>1092</v>
      </c>
      <c r="KK281" s="133" t="s">
        <v>1092</v>
      </c>
      <c r="KL281" s="133">
        <v>7</v>
      </c>
      <c r="KM281" s="130"/>
      <c r="KN281" s="122"/>
      <c r="KO281" s="133"/>
      <c r="KP281" s="133"/>
    </row>
    <row r="282" spans="1:302">
      <c r="A282" s="15" t="s">
        <v>777</v>
      </c>
      <c r="B282" s="39" t="s">
        <v>778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231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232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233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235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236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237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238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240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242"/>
        <v>341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30">
        <v>38</v>
      </c>
      <c r="JA282" s="122">
        <v>53</v>
      </c>
      <c r="JB282" s="133">
        <v>18</v>
      </c>
      <c r="JC282" s="133">
        <v>7</v>
      </c>
      <c r="JD282" s="16">
        <f t="shared" si="228"/>
        <v>248</v>
      </c>
      <c r="JE282" s="133">
        <v>3</v>
      </c>
      <c r="JF282" s="133">
        <v>12</v>
      </c>
      <c r="JG282" s="36">
        <v>18</v>
      </c>
      <c r="JH282" s="36">
        <v>10</v>
      </c>
      <c r="JI282" s="36">
        <v>59</v>
      </c>
      <c r="JJ282" s="36">
        <v>21</v>
      </c>
      <c r="JK282" s="36">
        <v>7</v>
      </c>
      <c r="JL282" s="36">
        <v>29</v>
      </c>
      <c r="JM282" s="130">
        <v>33</v>
      </c>
      <c r="JN282" s="122">
        <v>23</v>
      </c>
      <c r="JO282" s="133">
        <v>27</v>
      </c>
      <c r="JP282" s="133">
        <v>6</v>
      </c>
      <c r="JQ282" s="16">
        <f t="shared" si="229"/>
        <v>267</v>
      </c>
      <c r="JR282" s="133">
        <v>3</v>
      </c>
      <c r="JS282" s="133">
        <v>5</v>
      </c>
      <c r="JT282" s="133">
        <v>13</v>
      </c>
      <c r="JU282" s="36">
        <v>26</v>
      </c>
      <c r="JV282" s="36">
        <v>50</v>
      </c>
      <c r="JW282" s="36">
        <v>33</v>
      </c>
      <c r="JX282" s="36">
        <v>8</v>
      </c>
      <c r="JY282" s="36">
        <v>30</v>
      </c>
      <c r="JZ282" s="130">
        <v>33</v>
      </c>
      <c r="KA282" s="122">
        <v>33</v>
      </c>
      <c r="KB282" s="133">
        <v>16</v>
      </c>
      <c r="KC282" s="133">
        <v>17</v>
      </c>
      <c r="KD282" s="16">
        <f t="shared" si="230"/>
        <v>183</v>
      </c>
      <c r="KE282" s="133">
        <v>13</v>
      </c>
      <c r="KF282" s="133">
        <v>20</v>
      </c>
      <c r="KG282" s="133">
        <v>15</v>
      </c>
      <c r="KH282" s="133">
        <v>17</v>
      </c>
      <c r="KI282" s="133">
        <v>11</v>
      </c>
      <c r="KJ282" s="133">
        <v>35</v>
      </c>
      <c r="KK282" s="133">
        <v>30</v>
      </c>
      <c r="KL282" s="133">
        <v>42</v>
      </c>
      <c r="KM282" s="130"/>
      <c r="KN282" s="122"/>
      <c r="KO282" s="133"/>
      <c r="KP282" s="133"/>
    </row>
    <row r="283" spans="1:302">
      <c r="A283" s="15" t="s">
        <v>779</v>
      </c>
      <c r="B283" s="39" t="s">
        <v>780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231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232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233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235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236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237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238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240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>
        <f t="shared" ref="IQ283" si="245">SUM(IR283:JC283)</f>
        <v>65</v>
      </c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30">
        <v>2</v>
      </c>
      <c r="JA283" s="122">
        <v>6</v>
      </c>
      <c r="JB283" s="133">
        <v>1</v>
      </c>
      <c r="JC283" s="133">
        <v>4</v>
      </c>
      <c r="JD283" s="16">
        <f t="shared" si="228"/>
        <v>108</v>
      </c>
      <c r="JE283" s="133">
        <v>3</v>
      </c>
      <c r="JF283" s="133">
        <v>8</v>
      </c>
      <c r="JG283" s="36">
        <v>5</v>
      </c>
      <c r="JH283" s="36">
        <v>9</v>
      </c>
      <c r="JI283" s="36">
        <v>9</v>
      </c>
      <c r="JJ283" s="36">
        <v>19</v>
      </c>
      <c r="JK283" s="36">
        <v>10</v>
      </c>
      <c r="JL283" s="36">
        <v>9</v>
      </c>
      <c r="JM283" s="130">
        <v>17</v>
      </c>
      <c r="JN283" s="122">
        <v>7</v>
      </c>
      <c r="JO283" s="133">
        <v>10</v>
      </c>
      <c r="JP283" s="133">
        <v>2</v>
      </c>
      <c r="JQ283" s="16">
        <f t="shared" si="229"/>
        <v>132</v>
      </c>
      <c r="JR283" s="133">
        <v>10</v>
      </c>
      <c r="JS283" s="133">
        <v>25</v>
      </c>
      <c r="JT283" s="133">
        <v>8</v>
      </c>
      <c r="JU283" s="36">
        <v>6</v>
      </c>
      <c r="JV283" s="36">
        <v>16</v>
      </c>
      <c r="JW283" s="36">
        <v>6</v>
      </c>
      <c r="JX283" s="36">
        <v>7</v>
      </c>
      <c r="JY283" s="36">
        <v>22</v>
      </c>
      <c r="JZ283" s="130">
        <v>13</v>
      </c>
      <c r="KA283" s="122">
        <v>5</v>
      </c>
      <c r="KB283" s="133">
        <v>9</v>
      </c>
      <c r="KC283" s="133">
        <v>5</v>
      </c>
      <c r="KD283" s="16">
        <f t="shared" si="230"/>
        <v>107</v>
      </c>
      <c r="KE283" s="133">
        <v>6</v>
      </c>
      <c r="KF283" s="133">
        <v>16</v>
      </c>
      <c r="KG283" s="133">
        <v>8</v>
      </c>
      <c r="KH283" s="133">
        <v>12</v>
      </c>
      <c r="KI283" s="133">
        <v>7</v>
      </c>
      <c r="KJ283" s="133">
        <v>4</v>
      </c>
      <c r="KK283" s="133">
        <v>23</v>
      </c>
      <c r="KL283" s="133">
        <v>31</v>
      </c>
      <c r="KM283" s="130"/>
      <c r="KN283" s="122"/>
      <c r="KO283" s="133"/>
      <c r="KP283" s="133"/>
    </row>
    <row r="284" spans="1:302">
      <c r="A284" s="15" t="s">
        <v>781</v>
      </c>
      <c r="B284" s="39" t="s">
        <v>782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231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232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233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235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236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238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30" t="s">
        <v>1092</v>
      </c>
      <c r="JA284" s="122" t="s">
        <v>1092</v>
      </c>
      <c r="JB284" s="133" t="s">
        <v>1092</v>
      </c>
      <c r="JC284" s="133" t="s">
        <v>1092</v>
      </c>
      <c r="JD284" s="16" t="str">
        <f t="shared" si="228"/>
        <v/>
      </c>
      <c r="JE284" s="133" t="s">
        <v>1092</v>
      </c>
      <c r="JF284" s="133" t="s">
        <v>1092</v>
      </c>
      <c r="JG284" s="36" t="s">
        <v>1092</v>
      </c>
      <c r="JH284" s="36" t="s">
        <v>1092</v>
      </c>
      <c r="JI284" s="36" t="s">
        <v>1092</v>
      </c>
      <c r="JJ284" s="36" t="s">
        <v>1092</v>
      </c>
      <c r="JK284" s="36" t="s">
        <v>1092</v>
      </c>
      <c r="JL284" s="36" t="s">
        <v>1092</v>
      </c>
      <c r="JM284" s="130" t="s">
        <v>1092</v>
      </c>
      <c r="JN284" s="122" t="s">
        <v>1092</v>
      </c>
      <c r="JO284" s="133" t="s">
        <v>1092</v>
      </c>
      <c r="JP284" s="133" t="s">
        <v>1092</v>
      </c>
      <c r="JQ284" s="16">
        <f t="shared" si="229"/>
        <v>0</v>
      </c>
      <c r="JR284" s="133" t="s">
        <v>1092</v>
      </c>
      <c r="JS284" s="133" t="s">
        <v>1092</v>
      </c>
      <c r="JT284" s="133" t="s">
        <v>1092</v>
      </c>
      <c r="JU284" s="36" t="s">
        <v>1092</v>
      </c>
      <c r="JV284" s="36" t="s">
        <v>1092</v>
      </c>
      <c r="JW284" s="36" t="s">
        <v>1092</v>
      </c>
      <c r="JX284" s="36" t="s">
        <v>1092</v>
      </c>
      <c r="JY284" s="36" t="s">
        <v>1092</v>
      </c>
      <c r="JZ284" s="130" t="s">
        <v>1092</v>
      </c>
      <c r="KA284" s="122" t="s">
        <v>1092</v>
      </c>
      <c r="KB284" s="133" t="s">
        <v>1092</v>
      </c>
      <c r="KC284" s="133" t="s">
        <v>1092</v>
      </c>
      <c r="KD284" s="16">
        <f t="shared" si="230"/>
        <v>0</v>
      </c>
      <c r="KE284" s="133" t="s">
        <v>1092</v>
      </c>
      <c r="KF284" s="133" t="s">
        <v>1092</v>
      </c>
      <c r="KG284" s="133" t="s">
        <v>1092</v>
      </c>
      <c r="KH284" s="133" t="s">
        <v>1092</v>
      </c>
      <c r="KI284" s="133" t="s">
        <v>1092</v>
      </c>
      <c r="KJ284" s="133" t="s">
        <v>1092</v>
      </c>
      <c r="KK284" s="133" t="s">
        <v>1092</v>
      </c>
      <c r="KL284" s="133" t="s">
        <v>1092</v>
      </c>
      <c r="KM284" s="130"/>
      <c r="KN284" s="122"/>
      <c r="KO284" s="133"/>
      <c r="KP284" s="133"/>
    </row>
    <row r="285" spans="1:302">
      <c r="A285" s="15" t="s">
        <v>783</v>
      </c>
      <c r="B285" s="39" t="s">
        <v>784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231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232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233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235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236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237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238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240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242"/>
        <v>65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30">
        <v>8</v>
      </c>
      <c r="JA285" s="122">
        <v>10</v>
      </c>
      <c r="JB285" s="133">
        <v>2</v>
      </c>
      <c r="JC285" s="133">
        <v>1</v>
      </c>
      <c r="JD285" s="16">
        <f t="shared" si="228"/>
        <v>100</v>
      </c>
      <c r="JE285" s="133">
        <v>13</v>
      </c>
      <c r="JF285" s="133">
        <v>5</v>
      </c>
      <c r="JG285" s="36">
        <v>3</v>
      </c>
      <c r="JH285" s="36">
        <v>10</v>
      </c>
      <c r="JI285" s="36">
        <v>8</v>
      </c>
      <c r="JJ285" s="36">
        <v>10</v>
      </c>
      <c r="JK285" s="36">
        <v>12</v>
      </c>
      <c r="JL285" s="36">
        <v>9</v>
      </c>
      <c r="JM285" s="130">
        <v>12</v>
      </c>
      <c r="JN285" s="122">
        <v>7</v>
      </c>
      <c r="JO285" s="133">
        <v>7</v>
      </c>
      <c r="JP285" s="133">
        <v>4</v>
      </c>
      <c r="JQ285" s="16">
        <f t="shared" si="229"/>
        <v>113</v>
      </c>
      <c r="JR285" s="133">
        <v>1</v>
      </c>
      <c r="JS285" s="133">
        <v>7</v>
      </c>
      <c r="JT285" s="133">
        <v>8</v>
      </c>
      <c r="JU285" s="36">
        <v>15</v>
      </c>
      <c r="JV285" s="36">
        <v>21</v>
      </c>
      <c r="JW285" s="36">
        <v>10</v>
      </c>
      <c r="JX285" s="36">
        <v>5</v>
      </c>
      <c r="JY285" s="36">
        <v>20</v>
      </c>
      <c r="JZ285" s="130">
        <v>8</v>
      </c>
      <c r="KA285" s="122">
        <v>12</v>
      </c>
      <c r="KB285" s="133">
        <v>4</v>
      </c>
      <c r="KC285" s="133">
        <v>2</v>
      </c>
      <c r="KD285" s="16">
        <f t="shared" si="230"/>
        <v>75</v>
      </c>
      <c r="KE285" s="133">
        <v>5</v>
      </c>
      <c r="KF285" s="133">
        <v>3</v>
      </c>
      <c r="KG285" s="133">
        <v>4</v>
      </c>
      <c r="KH285" s="133">
        <v>10</v>
      </c>
      <c r="KI285" s="133">
        <v>17</v>
      </c>
      <c r="KJ285" s="133">
        <v>6</v>
      </c>
      <c r="KK285" s="133">
        <v>22</v>
      </c>
      <c r="KL285" s="133">
        <v>8</v>
      </c>
      <c r="KM285" s="130"/>
      <c r="KN285" s="122"/>
      <c r="KO285" s="133"/>
      <c r="KP285" s="133"/>
    </row>
    <row r="286" spans="1:302">
      <c r="A286" s="15" t="s">
        <v>785</v>
      </c>
      <c r="B286" s="39" t="s">
        <v>786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231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232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233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235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236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238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30" t="s">
        <v>1092</v>
      </c>
      <c r="JA286" s="122" t="s">
        <v>1092</v>
      </c>
      <c r="JB286" s="133" t="s">
        <v>1092</v>
      </c>
      <c r="JC286" s="133" t="s">
        <v>1092</v>
      </c>
      <c r="JD286" s="16" t="str">
        <f t="shared" si="228"/>
        <v/>
      </c>
      <c r="JE286" s="133" t="s">
        <v>1092</v>
      </c>
      <c r="JF286" s="133" t="s">
        <v>1092</v>
      </c>
      <c r="JG286" s="36" t="s">
        <v>1092</v>
      </c>
      <c r="JH286" s="36" t="s">
        <v>1092</v>
      </c>
      <c r="JI286" s="36" t="s">
        <v>1092</v>
      </c>
      <c r="JJ286" s="36" t="s">
        <v>1092</v>
      </c>
      <c r="JK286" s="36" t="s">
        <v>1092</v>
      </c>
      <c r="JL286" s="36" t="s">
        <v>1092</v>
      </c>
      <c r="JM286" s="130" t="s">
        <v>1092</v>
      </c>
      <c r="JN286" s="122" t="s">
        <v>1092</v>
      </c>
      <c r="JO286" s="133" t="s">
        <v>1092</v>
      </c>
      <c r="JP286" s="133" t="s">
        <v>1092</v>
      </c>
      <c r="JQ286" s="16">
        <f t="shared" si="229"/>
        <v>0</v>
      </c>
      <c r="JR286" s="133" t="s">
        <v>1092</v>
      </c>
      <c r="JS286" s="133" t="s">
        <v>1092</v>
      </c>
      <c r="JT286" s="133" t="s">
        <v>1092</v>
      </c>
      <c r="JU286" s="36" t="s">
        <v>1092</v>
      </c>
      <c r="JV286" s="36" t="s">
        <v>1092</v>
      </c>
      <c r="JW286" s="36" t="s">
        <v>1092</v>
      </c>
      <c r="JX286" s="36" t="s">
        <v>1092</v>
      </c>
      <c r="JY286" s="36" t="s">
        <v>1092</v>
      </c>
      <c r="JZ286" s="130" t="s">
        <v>1092</v>
      </c>
      <c r="KA286" s="122" t="s">
        <v>1092</v>
      </c>
      <c r="KB286" s="133" t="s">
        <v>1092</v>
      </c>
      <c r="KC286" s="133" t="s">
        <v>1092</v>
      </c>
      <c r="KD286" s="16">
        <f t="shared" si="230"/>
        <v>0</v>
      </c>
      <c r="KE286" s="133" t="s">
        <v>1092</v>
      </c>
      <c r="KF286" s="133" t="s">
        <v>1092</v>
      </c>
      <c r="KG286" s="133" t="s">
        <v>1092</v>
      </c>
      <c r="KH286" s="133" t="s">
        <v>1092</v>
      </c>
      <c r="KI286" s="133" t="s">
        <v>1092</v>
      </c>
      <c r="KJ286" s="133" t="s">
        <v>1092</v>
      </c>
      <c r="KK286" s="133" t="s">
        <v>1092</v>
      </c>
      <c r="KL286" s="133" t="s">
        <v>1092</v>
      </c>
      <c r="KM286" s="130"/>
      <c r="KN286" s="122"/>
      <c r="KO286" s="133"/>
      <c r="KP286" s="133"/>
    </row>
    <row r="287" spans="1:302">
      <c r="A287" s="15" t="s">
        <v>787</v>
      </c>
      <c r="B287" s="39" t="s">
        <v>788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231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232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233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235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236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237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238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30" t="s">
        <v>1092</v>
      </c>
      <c r="JA287" s="122" t="s">
        <v>1092</v>
      </c>
      <c r="JB287" s="133" t="s">
        <v>1092</v>
      </c>
      <c r="JC287" s="133" t="s">
        <v>1092</v>
      </c>
      <c r="JD287" s="16" t="str">
        <f t="shared" si="228"/>
        <v/>
      </c>
      <c r="JE287" s="133" t="s">
        <v>1092</v>
      </c>
      <c r="JF287" s="133" t="s">
        <v>1092</v>
      </c>
      <c r="JG287" s="36" t="s">
        <v>1092</v>
      </c>
      <c r="JH287" s="36" t="s">
        <v>1092</v>
      </c>
      <c r="JI287" s="36" t="s">
        <v>1092</v>
      </c>
      <c r="JJ287" s="36" t="s">
        <v>1092</v>
      </c>
      <c r="JK287" s="36" t="s">
        <v>1092</v>
      </c>
      <c r="JL287" s="36" t="s">
        <v>1092</v>
      </c>
      <c r="JM287" s="130" t="s">
        <v>1092</v>
      </c>
      <c r="JN287" s="122" t="s">
        <v>1092</v>
      </c>
      <c r="JO287" s="133" t="s">
        <v>1092</v>
      </c>
      <c r="JP287" s="133" t="s">
        <v>1092</v>
      </c>
      <c r="JQ287" s="16">
        <f t="shared" si="229"/>
        <v>0</v>
      </c>
      <c r="JR287" s="133" t="s">
        <v>1092</v>
      </c>
      <c r="JS287" s="133" t="s">
        <v>1092</v>
      </c>
      <c r="JT287" s="133" t="s">
        <v>1092</v>
      </c>
      <c r="JU287" s="36" t="s">
        <v>1092</v>
      </c>
      <c r="JV287" s="36" t="s">
        <v>1092</v>
      </c>
      <c r="JW287" s="36" t="s">
        <v>1092</v>
      </c>
      <c r="JX287" s="36" t="s">
        <v>1092</v>
      </c>
      <c r="JY287" s="36" t="s">
        <v>1092</v>
      </c>
      <c r="JZ287" s="130" t="s">
        <v>1092</v>
      </c>
      <c r="KA287" s="122" t="s">
        <v>1092</v>
      </c>
      <c r="KB287" s="133" t="s">
        <v>1092</v>
      </c>
      <c r="KC287" s="133" t="s">
        <v>1092</v>
      </c>
      <c r="KD287" s="16">
        <f t="shared" si="230"/>
        <v>0</v>
      </c>
      <c r="KE287" s="133" t="s">
        <v>1092</v>
      </c>
      <c r="KF287" s="133" t="s">
        <v>1092</v>
      </c>
      <c r="KG287" s="133" t="s">
        <v>1092</v>
      </c>
      <c r="KH287" s="133" t="s">
        <v>1092</v>
      </c>
      <c r="KI287" s="133" t="s">
        <v>1092</v>
      </c>
      <c r="KJ287" s="133" t="s">
        <v>1092</v>
      </c>
      <c r="KK287" s="133" t="s">
        <v>1092</v>
      </c>
      <c r="KL287" s="133" t="s">
        <v>1092</v>
      </c>
      <c r="KM287" s="130"/>
      <c r="KN287" s="122"/>
      <c r="KO287" s="133"/>
      <c r="KP287" s="133"/>
    </row>
    <row r="288" spans="1:302">
      <c r="A288" s="15" t="s">
        <v>789</v>
      </c>
      <c r="B288" s="39" t="s">
        <v>790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231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232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233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235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236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237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238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240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242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30">
        <v>6</v>
      </c>
      <c r="JA288" s="122">
        <v>6</v>
      </c>
      <c r="JB288" s="133">
        <v>3</v>
      </c>
      <c r="JC288" s="133" t="s">
        <v>1092</v>
      </c>
      <c r="JD288" s="16">
        <f t="shared" si="228"/>
        <v>38</v>
      </c>
      <c r="JE288" s="133">
        <v>2</v>
      </c>
      <c r="JF288" s="133">
        <v>3</v>
      </c>
      <c r="JG288" s="36">
        <v>2</v>
      </c>
      <c r="JH288" s="36">
        <v>1</v>
      </c>
      <c r="JI288" s="36">
        <v>2</v>
      </c>
      <c r="JJ288" s="36" t="s">
        <v>1092</v>
      </c>
      <c r="JK288" s="36">
        <v>5</v>
      </c>
      <c r="JL288" s="36">
        <v>2</v>
      </c>
      <c r="JM288" s="130">
        <v>6</v>
      </c>
      <c r="JN288" s="122">
        <v>5</v>
      </c>
      <c r="JO288" s="133">
        <v>3</v>
      </c>
      <c r="JP288" s="133">
        <v>7</v>
      </c>
      <c r="JQ288" s="16">
        <f t="shared" si="229"/>
        <v>26</v>
      </c>
      <c r="JR288" s="133">
        <v>3</v>
      </c>
      <c r="JS288" s="133">
        <v>3</v>
      </c>
      <c r="JT288" s="133" t="s">
        <v>1092</v>
      </c>
      <c r="JU288" s="36">
        <v>1</v>
      </c>
      <c r="JV288" s="36">
        <v>5</v>
      </c>
      <c r="JW288" s="36">
        <v>5</v>
      </c>
      <c r="JX288" s="36">
        <v>3</v>
      </c>
      <c r="JY288" s="36">
        <v>1</v>
      </c>
      <c r="JZ288" s="130">
        <v>1</v>
      </c>
      <c r="KA288" s="122">
        <v>2</v>
      </c>
      <c r="KB288" s="133">
        <v>2</v>
      </c>
      <c r="KC288" s="133" t="s">
        <v>1092</v>
      </c>
      <c r="KD288" s="16">
        <f t="shared" si="230"/>
        <v>17</v>
      </c>
      <c r="KE288" s="133">
        <v>3</v>
      </c>
      <c r="KF288" s="133">
        <v>1</v>
      </c>
      <c r="KG288" s="133" t="s">
        <v>1092</v>
      </c>
      <c r="KH288" s="133">
        <v>1</v>
      </c>
      <c r="KI288" s="133">
        <v>4</v>
      </c>
      <c r="KJ288" s="133">
        <v>4</v>
      </c>
      <c r="KK288" s="133">
        <v>2</v>
      </c>
      <c r="KL288" s="133">
        <v>2</v>
      </c>
      <c r="KM288" s="130"/>
      <c r="KN288" s="122"/>
      <c r="KO288" s="133"/>
      <c r="KP288" s="133"/>
    </row>
    <row r="289" spans="1:302">
      <c r="A289" s="15" t="s">
        <v>322</v>
      </c>
      <c r="B289" s="39" t="s">
        <v>791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231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232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233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235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236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238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30" t="s">
        <v>1092</v>
      </c>
      <c r="JA289" s="122" t="s">
        <v>1092</v>
      </c>
      <c r="JB289" s="133" t="s">
        <v>1092</v>
      </c>
      <c r="JC289" s="133" t="s">
        <v>1092</v>
      </c>
      <c r="JD289" s="16" t="str">
        <f t="shared" si="228"/>
        <v/>
      </c>
      <c r="JE289" s="133" t="s">
        <v>1092</v>
      </c>
      <c r="JF289" s="133" t="s">
        <v>1092</v>
      </c>
      <c r="JG289" s="36" t="s">
        <v>1092</v>
      </c>
      <c r="JH289" s="36" t="s">
        <v>1092</v>
      </c>
      <c r="JI289" s="36" t="s">
        <v>1092</v>
      </c>
      <c r="JJ289" s="36" t="s">
        <v>1092</v>
      </c>
      <c r="JK289" s="36" t="s">
        <v>1092</v>
      </c>
      <c r="JL289" s="36" t="s">
        <v>1092</v>
      </c>
      <c r="JM289" s="130" t="s">
        <v>1092</v>
      </c>
      <c r="JN289" s="122" t="s">
        <v>1092</v>
      </c>
      <c r="JO289" s="133" t="s">
        <v>1092</v>
      </c>
      <c r="JP289" s="133" t="s">
        <v>1092</v>
      </c>
      <c r="JQ289" s="16">
        <f t="shared" si="229"/>
        <v>0</v>
      </c>
      <c r="JR289" s="133" t="s">
        <v>1092</v>
      </c>
      <c r="JS289" s="133" t="s">
        <v>1092</v>
      </c>
      <c r="JT289" s="133" t="s">
        <v>1092</v>
      </c>
      <c r="JU289" s="36" t="s">
        <v>1092</v>
      </c>
      <c r="JV289" s="36" t="s">
        <v>1092</v>
      </c>
      <c r="JW289" s="36" t="s">
        <v>1092</v>
      </c>
      <c r="JX289" s="36" t="s">
        <v>1092</v>
      </c>
      <c r="JY289" s="36" t="s">
        <v>1092</v>
      </c>
      <c r="JZ289" s="130" t="s">
        <v>1092</v>
      </c>
      <c r="KA289" s="122" t="s">
        <v>1092</v>
      </c>
      <c r="KB289" s="133" t="s">
        <v>1092</v>
      </c>
      <c r="KC289" s="133" t="s">
        <v>1092</v>
      </c>
      <c r="KD289" s="16">
        <f t="shared" si="230"/>
        <v>0</v>
      </c>
      <c r="KE289" s="133" t="s">
        <v>1092</v>
      </c>
      <c r="KF289" s="133" t="s">
        <v>1092</v>
      </c>
      <c r="KG289" s="133" t="s">
        <v>1092</v>
      </c>
      <c r="KH289" s="133" t="s">
        <v>1092</v>
      </c>
      <c r="KI289" s="133" t="s">
        <v>1092</v>
      </c>
      <c r="KJ289" s="133" t="s">
        <v>1092</v>
      </c>
      <c r="KK289" s="133" t="s">
        <v>1092</v>
      </c>
      <c r="KL289" s="133" t="s">
        <v>1092</v>
      </c>
      <c r="KM289" s="130"/>
      <c r="KN289" s="122"/>
      <c r="KO289" s="133"/>
      <c r="KP289" s="133"/>
    </row>
    <row r="290" spans="1:302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238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30" t="s">
        <v>1092</v>
      </c>
      <c r="JA290" s="122" t="s">
        <v>1092</v>
      </c>
      <c r="JB290" s="133" t="s">
        <v>1092</v>
      </c>
      <c r="JC290" s="133" t="s">
        <v>1092</v>
      </c>
      <c r="JD290" s="16"/>
      <c r="JE290" s="133" t="s">
        <v>1092</v>
      </c>
      <c r="JF290" s="133" t="s">
        <v>1092</v>
      </c>
      <c r="JG290" s="36" t="s">
        <v>1092</v>
      </c>
      <c r="JH290" s="36"/>
      <c r="JI290" s="36"/>
      <c r="JJ290" s="36"/>
      <c r="JK290" s="36"/>
      <c r="JL290" s="36"/>
      <c r="JM290" s="130"/>
      <c r="JN290" s="122"/>
      <c r="JO290" s="133"/>
      <c r="JP290" s="133"/>
      <c r="JQ290" s="16"/>
      <c r="JR290" s="133" t="s">
        <v>1092</v>
      </c>
      <c r="JS290" s="133"/>
      <c r="JT290" s="36"/>
      <c r="JU290" s="36"/>
      <c r="JV290" s="36"/>
      <c r="JW290" s="36"/>
      <c r="JX290" s="36"/>
      <c r="JY290" s="36"/>
      <c r="JZ290" s="130"/>
      <c r="KA290" s="122"/>
      <c r="KB290" s="133"/>
      <c r="KC290" s="133"/>
      <c r="KD290" s="16"/>
      <c r="KE290" s="133"/>
      <c r="KF290" s="133" t="s">
        <v>1092</v>
      </c>
      <c r="KG290" s="133" t="s">
        <v>1092</v>
      </c>
      <c r="KH290" s="133" t="s">
        <v>1092</v>
      </c>
      <c r="KI290" s="133" t="s">
        <v>1092</v>
      </c>
      <c r="KJ290" s="133" t="s">
        <v>1092</v>
      </c>
      <c r="KK290" s="133" t="s">
        <v>1092</v>
      </c>
      <c r="KL290" s="133" t="s">
        <v>1092</v>
      </c>
      <c r="KM290" s="130"/>
      <c r="KN290" s="122"/>
      <c r="KO290" s="133"/>
      <c r="KP290" s="133"/>
    </row>
    <row r="291" spans="1:302" ht="17.25" thickBot="1">
      <c r="A291" s="9" t="s">
        <v>792</v>
      </c>
      <c r="B291" s="9" t="s">
        <v>793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236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237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238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240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689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4">
        <v>65</v>
      </c>
      <c r="JA291" s="127">
        <v>50</v>
      </c>
      <c r="JB291" s="124">
        <v>37</v>
      </c>
      <c r="JC291" s="124">
        <v>59</v>
      </c>
      <c r="JD291" s="9">
        <f>SUM(JE291:JP291)</f>
        <v>724</v>
      </c>
      <c r="JE291" s="124">
        <v>55</v>
      </c>
      <c r="JF291" s="124">
        <v>57</v>
      </c>
      <c r="JG291" s="9">
        <v>81</v>
      </c>
      <c r="JH291" s="9">
        <v>93</v>
      </c>
      <c r="JI291" s="9">
        <v>65</v>
      </c>
      <c r="JJ291" s="9">
        <v>63</v>
      </c>
      <c r="JK291" s="9">
        <v>53</v>
      </c>
      <c r="JL291" s="9">
        <v>46</v>
      </c>
      <c r="JM291" s="9">
        <v>62</v>
      </c>
      <c r="JN291" s="127">
        <v>43</v>
      </c>
      <c r="JO291" s="124">
        <v>52</v>
      </c>
      <c r="JP291" s="124">
        <v>54</v>
      </c>
      <c r="JQ291" s="9">
        <f>SUM(JR291:KC291)</f>
        <v>795</v>
      </c>
      <c r="JR291" s="124">
        <v>66</v>
      </c>
      <c r="JS291" s="124">
        <v>53</v>
      </c>
      <c r="JT291" s="9">
        <v>55</v>
      </c>
      <c r="JU291" s="9">
        <v>65</v>
      </c>
      <c r="JV291" s="9">
        <v>71</v>
      </c>
      <c r="JW291" s="9">
        <v>76</v>
      </c>
      <c r="JX291" s="9">
        <v>60</v>
      </c>
      <c r="JY291" s="9">
        <v>75</v>
      </c>
      <c r="JZ291" s="9">
        <v>62</v>
      </c>
      <c r="KA291" s="127">
        <v>63</v>
      </c>
      <c r="KB291" s="124">
        <v>72</v>
      </c>
      <c r="KC291" s="124">
        <v>77</v>
      </c>
      <c r="KD291" s="9">
        <f>SUM(KE291:KP291)</f>
        <v>445</v>
      </c>
      <c r="KE291" s="124">
        <v>54</v>
      </c>
      <c r="KF291" s="124">
        <v>39</v>
      </c>
      <c r="KG291" s="124">
        <v>57</v>
      </c>
      <c r="KH291" s="124">
        <v>64</v>
      </c>
      <c r="KI291" s="124">
        <v>72</v>
      </c>
      <c r="KJ291" s="124">
        <v>44</v>
      </c>
      <c r="KK291" s="124">
        <v>58</v>
      </c>
      <c r="KL291" s="124">
        <v>57</v>
      </c>
      <c r="KM291" s="9"/>
      <c r="KN291" s="127"/>
      <c r="KO291" s="124"/>
      <c r="KP291" s="124"/>
    </row>
    <row r="292" spans="1:302" ht="17.25" thickTop="1">
      <c r="A292" s="67" t="s">
        <v>794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  <c r="JD292" s="70"/>
      <c r="JQ292" s="70"/>
      <c r="KD292" s="70"/>
    </row>
    <row r="293" spans="1:302">
      <c r="A293" s="72"/>
    </row>
  </sheetData>
  <phoneticPr fontId="4" type="noConversion"/>
  <pageMargins left="0.7" right="0.7" top="0.75" bottom="0.75" header="0.3" footer="0.3"/>
  <pageSetup paperSize="9" orientation="portrait" r:id="rId1"/>
  <ignoredErrors>
    <ignoredError sqref="KD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O470"/>
  <sheetViews>
    <sheetView zoomScale="85" zoomScaleNormal="85" workbookViewId="0">
      <pane xSplit="210" topLeftCell="JZ1" activePane="topRight" state="frozen"/>
      <selection pane="topRight" activeCell="KK3" sqref="KK3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263" width="12.25" style="74" customWidth="1"/>
    <col min="264" max="264" width="12.375" style="74" bestFit="1" customWidth="1"/>
    <col min="265" max="265" width="12.375" style="74" customWidth="1"/>
    <col min="266" max="272" width="12.5" style="74" customWidth="1"/>
    <col min="273" max="275" width="12.75" style="74" customWidth="1"/>
    <col min="276" max="276" width="12.25" style="74" customWidth="1"/>
    <col min="277" max="288" width="12.375" style="74" customWidth="1"/>
    <col min="289" max="289" width="12.25" style="74" customWidth="1"/>
    <col min="290" max="297" width="12.375" style="74" customWidth="1"/>
    <col min="298" max="301" width="12.375" style="74" hidden="1" customWidth="1"/>
    <col min="302" max="505" width="9.875" style="76" customWidth="1"/>
    <col min="506" max="506" width="12.25" style="76" customWidth="1"/>
    <col min="507" max="518" width="12.5" style="76" customWidth="1"/>
    <col min="519" max="519" width="12.25" style="76" customWidth="1"/>
    <col min="520" max="531" width="14.875" style="76" bestFit="1" customWidth="1"/>
    <col min="532" max="532" width="12.25" style="76" customWidth="1"/>
    <col min="533" max="534" width="12.375" style="76" bestFit="1" customWidth="1"/>
    <col min="535" max="541" width="12.5" style="76" bestFit="1" customWidth="1"/>
    <col min="542" max="544" width="12.75" style="76" bestFit="1" customWidth="1"/>
    <col min="545" max="551" width="9.875" style="76"/>
    <col min="552" max="552" width="16.375" style="76" customWidth="1"/>
    <col min="553" max="553" width="21.25" style="76" customWidth="1"/>
    <col min="554" max="761" width="0" style="76" hidden="1" customWidth="1"/>
    <col min="762" max="762" width="12.25" style="76" customWidth="1"/>
    <col min="763" max="774" width="12.5" style="76" customWidth="1"/>
    <col min="775" max="775" width="12.25" style="76" customWidth="1"/>
    <col min="776" max="787" width="14.875" style="76" bestFit="1" customWidth="1"/>
    <col min="788" max="788" width="12.25" style="76" customWidth="1"/>
    <col min="789" max="790" width="12.375" style="76" bestFit="1" customWidth="1"/>
    <col min="791" max="797" width="12.5" style="76" bestFit="1" customWidth="1"/>
    <col min="798" max="800" width="12.75" style="76" bestFit="1" customWidth="1"/>
    <col min="801" max="807" width="9.875" style="76"/>
    <col min="808" max="808" width="16.375" style="76" customWidth="1"/>
    <col min="809" max="809" width="21.25" style="76" customWidth="1"/>
    <col min="810" max="1017" width="0" style="76" hidden="1" customWidth="1"/>
    <col min="1018" max="1018" width="12.25" style="76" customWidth="1"/>
    <col min="1019" max="1030" width="12.5" style="76" customWidth="1"/>
    <col min="1031" max="1031" width="12.25" style="76" customWidth="1"/>
    <col min="1032" max="1043" width="14.875" style="76" bestFit="1" customWidth="1"/>
    <col min="1044" max="1044" width="12.25" style="76" customWidth="1"/>
    <col min="1045" max="1046" width="12.375" style="76" bestFit="1" customWidth="1"/>
    <col min="1047" max="1053" width="12.5" style="76" bestFit="1" customWidth="1"/>
    <col min="1054" max="1056" width="12.75" style="76" bestFit="1" customWidth="1"/>
    <col min="1057" max="1063" width="9.875" style="76"/>
    <col min="1064" max="1064" width="16.375" style="76" customWidth="1"/>
    <col min="1065" max="1065" width="21.25" style="76" customWidth="1"/>
    <col min="1066" max="1273" width="0" style="76" hidden="1" customWidth="1"/>
    <col min="1274" max="1274" width="12.25" style="76" customWidth="1"/>
    <col min="1275" max="1286" width="12.5" style="76" customWidth="1"/>
    <col min="1287" max="1287" width="12.25" style="76" customWidth="1"/>
    <col min="1288" max="1299" width="14.875" style="76" bestFit="1" customWidth="1"/>
    <col min="1300" max="1300" width="12.25" style="76" customWidth="1"/>
    <col min="1301" max="1302" width="12.375" style="76" bestFit="1" customWidth="1"/>
    <col min="1303" max="1309" width="12.5" style="76" bestFit="1" customWidth="1"/>
    <col min="1310" max="1312" width="12.75" style="76" bestFit="1" customWidth="1"/>
    <col min="1313" max="1319" width="9.875" style="76"/>
    <col min="1320" max="1320" width="16.375" style="76" customWidth="1"/>
    <col min="1321" max="1321" width="21.25" style="76" customWidth="1"/>
    <col min="1322" max="1529" width="0" style="76" hidden="1" customWidth="1"/>
    <col min="1530" max="1530" width="12.25" style="76" customWidth="1"/>
    <col min="1531" max="1542" width="12.5" style="76" customWidth="1"/>
    <col min="1543" max="1543" width="12.25" style="76" customWidth="1"/>
    <col min="1544" max="1555" width="14.875" style="76" bestFit="1" customWidth="1"/>
    <col min="1556" max="1556" width="12.25" style="76" customWidth="1"/>
    <col min="1557" max="1558" width="12.375" style="76" bestFit="1" customWidth="1"/>
    <col min="1559" max="1565" width="12.5" style="76" bestFit="1" customWidth="1"/>
    <col min="1566" max="1568" width="12.75" style="76" bestFit="1" customWidth="1"/>
    <col min="1569" max="1575" width="9.875" style="76"/>
    <col min="1576" max="1576" width="16.375" style="76" customWidth="1"/>
    <col min="1577" max="1577" width="21.25" style="76" customWidth="1"/>
    <col min="1578" max="1785" width="0" style="76" hidden="1" customWidth="1"/>
    <col min="1786" max="1786" width="12.25" style="76" customWidth="1"/>
    <col min="1787" max="1798" width="12.5" style="76" customWidth="1"/>
    <col min="1799" max="1799" width="12.25" style="76" customWidth="1"/>
    <col min="1800" max="1811" width="14.875" style="76" bestFit="1" customWidth="1"/>
    <col min="1812" max="1812" width="12.25" style="76" customWidth="1"/>
    <col min="1813" max="1814" width="12.375" style="76" bestFit="1" customWidth="1"/>
    <col min="1815" max="1821" width="12.5" style="76" bestFit="1" customWidth="1"/>
    <col min="1822" max="1824" width="12.75" style="76" bestFit="1" customWidth="1"/>
    <col min="1825" max="1831" width="9.875" style="76"/>
    <col min="1832" max="1832" width="16.375" style="76" customWidth="1"/>
    <col min="1833" max="1833" width="21.25" style="76" customWidth="1"/>
    <col min="1834" max="2041" width="0" style="76" hidden="1" customWidth="1"/>
    <col min="2042" max="2042" width="12.25" style="76" customWidth="1"/>
    <col min="2043" max="2054" width="12.5" style="76" customWidth="1"/>
    <col min="2055" max="2055" width="12.25" style="76" customWidth="1"/>
    <col min="2056" max="2067" width="14.875" style="76" bestFit="1" customWidth="1"/>
    <col min="2068" max="2068" width="12.25" style="76" customWidth="1"/>
    <col min="2069" max="2070" width="12.375" style="76" bestFit="1" customWidth="1"/>
    <col min="2071" max="2077" width="12.5" style="76" bestFit="1" customWidth="1"/>
    <col min="2078" max="2080" width="12.75" style="76" bestFit="1" customWidth="1"/>
    <col min="2081" max="2087" width="9.875" style="76"/>
    <col min="2088" max="2088" width="16.375" style="76" customWidth="1"/>
    <col min="2089" max="2089" width="21.25" style="76" customWidth="1"/>
    <col min="2090" max="2297" width="0" style="76" hidden="1" customWidth="1"/>
    <col min="2298" max="2298" width="12.25" style="76" customWidth="1"/>
    <col min="2299" max="2310" width="12.5" style="76" customWidth="1"/>
    <col min="2311" max="2311" width="12.25" style="76" customWidth="1"/>
    <col min="2312" max="2323" width="14.875" style="76" bestFit="1" customWidth="1"/>
    <col min="2324" max="2324" width="12.25" style="76" customWidth="1"/>
    <col min="2325" max="2326" width="12.375" style="76" bestFit="1" customWidth="1"/>
    <col min="2327" max="2333" width="12.5" style="76" bestFit="1" customWidth="1"/>
    <col min="2334" max="2336" width="12.75" style="76" bestFit="1" customWidth="1"/>
    <col min="2337" max="2343" width="9.875" style="76"/>
    <col min="2344" max="2344" width="16.375" style="76" customWidth="1"/>
    <col min="2345" max="2345" width="21.25" style="76" customWidth="1"/>
    <col min="2346" max="2553" width="0" style="76" hidden="1" customWidth="1"/>
    <col min="2554" max="2554" width="12.25" style="76" customWidth="1"/>
    <col min="2555" max="2566" width="12.5" style="76" customWidth="1"/>
    <col min="2567" max="2567" width="12.25" style="76" customWidth="1"/>
    <col min="2568" max="2579" width="14.875" style="76" bestFit="1" customWidth="1"/>
    <col min="2580" max="2580" width="12.25" style="76" customWidth="1"/>
    <col min="2581" max="2582" width="12.375" style="76" bestFit="1" customWidth="1"/>
    <col min="2583" max="2589" width="12.5" style="76" bestFit="1" customWidth="1"/>
    <col min="2590" max="2592" width="12.75" style="76" bestFit="1" customWidth="1"/>
    <col min="2593" max="2599" width="9.875" style="76"/>
    <col min="2600" max="2600" width="16.375" style="76" customWidth="1"/>
    <col min="2601" max="2601" width="21.25" style="76" customWidth="1"/>
    <col min="2602" max="2809" width="0" style="76" hidden="1" customWidth="1"/>
    <col min="2810" max="2810" width="12.25" style="76" customWidth="1"/>
    <col min="2811" max="2822" width="12.5" style="76" customWidth="1"/>
    <col min="2823" max="2823" width="12.25" style="76" customWidth="1"/>
    <col min="2824" max="2835" width="14.875" style="76" bestFit="1" customWidth="1"/>
    <col min="2836" max="2836" width="12.25" style="76" customWidth="1"/>
    <col min="2837" max="2838" width="12.375" style="76" bestFit="1" customWidth="1"/>
    <col min="2839" max="2845" width="12.5" style="76" bestFit="1" customWidth="1"/>
    <col min="2846" max="2848" width="12.75" style="76" bestFit="1" customWidth="1"/>
    <col min="2849" max="2855" width="9.875" style="76"/>
    <col min="2856" max="2856" width="16.375" style="76" customWidth="1"/>
    <col min="2857" max="2857" width="21.25" style="76" customWidth="1"/>
    <col min="2858" max="3065" width="0" style="76" hidden="1" customWidth="1"/>
    <col min="3066" max="3066" width="12.25" style="76" customWidth="1"/>
    <col min="3067" max="3078" width="12.5" style="76" customWidth="1"/>
    <col min="3079" max="3079" width="12.25" style="76" customWidth="1"/>
    <col min="3080" max="3091" width="14.875" style="76" bestFit="1" customWidth="1"/>
    <col min="3092" max="3092" width="12.25" style="76" customWidth="1"/>
    <col min="3093" max="3094" width="12.375" style="76" bestFit="1" customWidth="1"/>
    <col min="3095" max="3101" width="12.5" style="76" bestFit="1" customWidth="1"/>
    <col min="3102" max="3104" width="12.75" style="76" bestFit="1" customWidth="1"/>
    <col min="3105" max="3111" width="9.875" style="76"/>
    <col min="3112" max="3112" width="16.375" style="76" customWidth="1"/>
    <col min="3113" max="3113" width="21.25" style="76" customWidth="1"/>
    <col min="3114" max="3321" width="0" style="76" hidden="1" customWidth="1"/>
    <col min="3322" max="3322" width="12.25" style="76" customWidth="1"/>
    <col min="3323" max="3334" width="12.5" style="76" customWidth="1"/>
    <col min="3335" max="3335" width="12.25" style="76" customWidth="1"/>
    <col min="3336" max="3347" width="14.875" style="76" bestFit="1" customWidth="1"/>
    <col min="3348" max="3348" width="12.25" style="76" customWidth="1"/>
    <col min="3349" max="3350" width="12.375" style="76" bestFit="1" customWidth="1"/>
    <col min="3351" max="3357" width="12.5" style="76" bestFit="1" customWidth="1"/>
    <col min="3358" max="3360" width="12.75" style="76" bestFit="1" customWidth="1"/>
    <col min="3361" max="3367" width="9.875" style="76"/>
    <col min="3368" max="3368" width="16.375" style="76" customWidth="1"/>
    <col min="3369" max="3369" width="21.25" style="76" customWidth="1"/>
    <col min="3370" max="3577" width="0" style="76" hidden="1" customWidth="1"/>
    <col min="3578" max="3578" width="12.25" style="76" customWidth="1"/>
    <col min="3579" max="3590" width="12.5" style="76" customWidth="1"/>
    <col min="3591" max="3591" width="12.25" style="76" customWidth="1"/>
    <col min="3592" max="3603" width="14.875" style="76" bestFit="1" customWidth="1"/>
    <col min="3604" max="3604" width="12.25" style="76" customWidth="1"/>
    <col min="3605" max="3606" width="12.375" style="76" bestFit="1" customWidth="1"/>
    <col min="3607" max="3613" width="12.5" style="76" bestFit="1" customWidth="1"/>
    <col min="3614" max="3616" width="12.75" style="76" bestFit="1" customWidth="1"/>
    <col min="3617" max="3623" width="9.875" style="76"/>
    <col min="3624" max="3624" width="16.375" style="76" customWidth="1"/>
    <col min="3625" max="3625" width="21.25" style="76" customWidth="1"/>
    <col min="3626" max="3833" width="0" style="76" hidden="1" customWidth="1"/>
    <col min="3834" max="3834" width="12.25" style="76" customWidth="1"/>
    <col min="3835" max="3846" width="12.5" style="76" customWidth="1"/>
    <col min="3847" max="3847" width="12.25" style="76" customWidth="1"/>
    <col min="3848" max="3859" width="14.875" style="76" bestFit="1" customWidth="1"/>
    <col min="3860" max="3860" width="12.25" style="76" customWidth="1"/>
    <col min="3861" max="3862" width="12.375" style="76" bestFit="1" customWidth="1"/>
    <col min="3863" max="3869" width="12.5" style="76" bestFit="1" customWidth="1"/>
    <col min="3870" max="3872" width="12.75" style="76" bestFit="1" customWidth="1"/>
    <col min="3873" max="3879" width="9.875" style="76"/>
    <col min="3880" max="3880" width="16.375" style="76" customWidth="1"/>
    <col min="3881" max="3881" width="21.25" style="76" customWidth="1"/>
    <col min="3882" max="4089" width="0" style="76" hidden="1" customWidth="1"/>
    <col min="4090" max="4090" width="12.25" style="76" customWidth="1"/>
    <col min="4091" max="4102" width="12.5" style="76" customWidth="1"/>
    <col min="4103" max="4103" width="12.25" style="76" customWidth="1"/>
    <col min="4104" max="4115" width="14.875" style="76" bestFit="1" customWidth="1"/>
    <col min="4116" max="4116" width="12.25" style="76" customWidth="1"/>
    <col min="4117" max="4118" width="12.375" style="76" bestFit="1" customWidth="1"/>
    <col min="4119" max="4125" width="12.5" style="76" bestFit="1" customWidth="1"/>
    <col min="4126" max="4128" width="12.75" style="76" bestFit="1" customWidth="1"/>
    <col min="4129" max="4135" width="9.875" style="76"/>
    <col min="4136" max="4136" width="16.375" style="76" customWidth="1"/>
    <col min="4137" max="4137" width="21.25" style="76" customWidth="1"/>
    <col min="4138" max="4345" width="0" style="76" hidden="1" customWidth="1"/>
    <col min="4346" max="4346" width="12.25" style="76" customWidth="1"/>
    <col min="4347" max="4358" width="12.5" style="76" customWidth="1"/>
    <col min="4359" max="4359" width="12.25" style="76" customWidth="1"/>
    <col min="4360" max="4371" width="14.875" style="76" bestFit="1" customWidth="1"/>
    <col min="4372" max="4372" width="12.25" style="76" customWidth="1"/>
    <col min="4373" max="4374" width="12.375" style="76" bestFit="1" customWidth="1"/>
    <col min="4375" max="4381" width="12.5" style="76" bestFit="1" customWidth="1"/>
    <col min="4382" max="4384" width="12.75" style="76" bestFit="1" customWidth="1"/>
    <col min="4385" max="4391" width="9.875" style="76"/>
    <col min="4392" max="4392" width="16.375" style="76" customWidth="1"/>
    <col min="4393" max="4393" width="21.25" style="76" customWidth="1"/>
    <col min="4394" max="4601" width="0" style="76" hidden="1" customWidth="1"/>
    <col min="4602" max="4602" width="12.25" style="76" customWidth="1"/>
    <col min="4603" max="4614" width="12.5" style="76" customWidth="1"/>
    <col min="4615" max="4615" width="12.25" style="76" customWidth="1"/>
    <col min="4616" max="4627" width="14.875" style="76" bestFit="1" customWidth="1"/>
    <col min="4628" max="4628" width="12.25" style="76" customWidth="1"/>
    <col min="4629" max="4630" width="12.375" style="76" bestFit="1" customWidth="1"/>
    <col min="4631" max="4637" width="12.5" style="76" bestFit="1" customWidth="1"/>
    <col min="4638" max="4640" width="12.75" style="76" bestFit="1" customWidth="1"/>
    <col min="4641" max="4647" width="9.875" style="76"/>
    <col min="4648" max="4648" width="16.375" style="76" customWidth="1"/>
    <col min="4649" max="4649" width="21.25" style="76" customWidth="1"/>
    <col min="4650" max="4857" width="0" style="76" hidden="1" customWidth="1"/>
    <col min="4858" max="4858" width="12.25" style="76" customWidth="1"/>
    <col min="4859" max="4870" width="12.5" style="76" customWidth="1"/>
    <col min="4871" max="4871" width="12.25" style="76" customWidth="1"/>
    <col min="4872" max="4883" width="14.875" style="76" bestFit="1" customWidth="1"/>
    <col min="4884" max="4884" width="12.25" style="76" customWidth="1"/>
    <col min="4885" max="4886" width="12.375" style="76" bestFit="1" customWidth="1"/>
    <col min="4887" max="4893" width="12.5" style="76" bestFit="1" customWidth="1"/>
    <col min="4894" max="4896" width="12.75" style="76" bestFit="1" customWidth="1"/>
    <col min="4897" max="4903" width="9.875" style="76"/>
    <col min="4904" max="4904" width="16.375" style="76" customWidth="1"/>
    <col min="4905" max="4905" width="21.25" style="76" customWidth="1"/>
    <col min="4906" max="5113" width="0" style="76" hidden="1" customWidth="1"/>
    <col min="5114" max="5114" width="12.25" style="76" customWidth="1"/>
    <col min="5115" max="5126" width="12.5" style="76" customWidth="1"/>
    <col min="5127" max="5127" width="12.25" style="76" customWidth="1"/>
    <col min="5128" max="5139" width="14.875" style="76" bestFit="1" customWidth="1"/>
    <col min="5140" max="5140" width="12.25" style="76" customWidth="1"/>
    <col min="5141" max="5142" width="12.375" style="76" bestFit="1" customWidth="1"/>
    <col min="5143" max="5149" width="12.5" style="76" bestFit="1" customWidth="1"/>
    <col min="5150" max="5152" width="12.75" style="76" bestFit="1" customWidth="1"/>
    <col min="5153" max="5159" width="9.875" style="76"/>
    <col min="5160" max="5160" width="16.375" style="76" customWidth="1"/>
    <col min="5161" max="5161" width="21.25" style="76" customWidth="1"/>
    <col min="5162" max="5369" width="0" style="76" hidden="1" customWidth="1"/>
    <col min="5370" max="5370" width="12.25" style="76" customWidth="1"/>
    <col min="5371" max="5382" width="12.5" style="76" customWidth="1"/>
    <col min="5383" max="5383" width="12.25" style="76" customWidth="1"/>
    <col min="5384" max="5395" width="14.875" style="76" bestFit="1" customWidth="1"/>
    <col min="5396" max="5396" width="12.25" style="76" customWidth="1"/>
    <col min="5397" max="5398" width="12.375" style="76" bestFit="1" customWidth="1"/>
    <col min="5399" max="5405" width="12.5" style="76" bestFit="1" customWidth="1"/>
    <col min="5406" max="5408" width="12.75" style="76" bestFit="1" customWidth="1"/>
    <col min="5409" max="5415" width="9.875" style="76"/>
    <col min="5416" max="5416" width="16.375" style="76" customWidth="1"/>
    <col min="5417" max="5417" width="21.25" style="76" customWidth="1"/>
    <col min="5418" max="5625" width="0" style="76" hidden="1" customWidth="1"/>
    <col min="5626" max="5626" width="12.25" style="76" customWidth="1"/>
    <col min="5627" max="5638" width="12.5" style="76" customWidth="1"/>
    <col min="5639" max="5639" width="12.25" style="76" customWidth="1"/>
    <col min="5640" max="5651" width="14.875" style="76" bestFit="1" customWidth="1"/>
    <col min="5652" max="5652" width="12.25" style="76" customWidth="1"/>
    <col min="5653" max="5654" width="12.375" style="76" bestFit="1" customWidth="1"/>
    <col min="5655" max="5661" width="12.5" style="76" bestFit="1" customWidth="1"/>
    <col min="5662" max="5664" width="12.75" style="76" bestFit="1" customWidth="1"/>
    <col min="5665" max="5671" width="9.875" style="76"/>
    <col min="5672" max="5672" width="16.375" style="76" customWidth="1"/>
    <col min="5673" max="5673" width="21.25" style="76" customWidth="1"/>
    <col min="5674" max="5881" width="0" style="76" hidden="1" customWidth="1"/>
    <col min="5882" max="5882" width="12.25" style="76" customWidth="1"/>
    <col min="5883" max="5894" width="12.5" style="76" customWidth="1"/>
    <col min="5895" max="5895" width="12.25" style="76" customWidth="1"/>
    <col min="5896" max="5907" width="14.875" style="76" bestFit="1" customWidth="1"/>
    <col min="5908" max="5908" width="12.25" style="76" customWidth="1"/>
    <col min="5909" max="5910" width="12.375" style="76" bestFit="1" customWidth="1"/>
    <col min="5911" max="5917" width="12.5" style="76" bestFit="1" customWidth="1"/>
    <col min="5918" max="5920" width="12.75" style="76" bestFit="1" customWidth="1"/>
    <col min="5921" max="5927" width="9.875" style="76"/>
    <col min="5928" max="5928" width="16.375" style="76" customWidth="1"/>
    <col min="5929" max="5929" width="21.25" style="76" customWidth="1"/>
    <col min="5930" max="6137" width="0" style="76" hidden="1" customWidth="1"/>
    <col min="6138" max="6138" width="12.25" style="76" customWidth="1"/>
    <col min="6139" max="6150" width="12.5" style="76" customWidth="1"/>
    <col min="6151" max="6151" width="12.25" style="76" customWidth="1"/>
    <col min="6152" max="6163" width="14.875" style="76" bestFit="1" customWidth="1"/>
    <col min="6164" max="6164" width="12.25" style="76" customWidth="1"/>
    <col min="6165" max="6166" width="12.375" style="76" bestFit="1" customWidth="1"/>
    <col min="6167" max="6173" width="12.5" style="76" bestFit="1" customWidth="1"/>
    <col min="6174" max="6176" width="12.75" style="76" bestFit="1" customWidth="1"/>
    <col min="6177" max="6183" width="9.875" style="76"/>
    <col min="6184" max="6184" width="16.375" style="76" customWidth="1"/>
    <col min="6185" max="6185" width="21.25" style="76" customWidth="1"/>
    <col min="6186" max="6393" width="0" style="76" hidden="1" customWidth="1"/>
    <col min="6394" max="6394" width="12.25" style="76" customWidth="1"/>
    <col min="6395" max="6406" width="12.5" style="76" customWidth="1"/>
    <col min="6407" max="6407" width="12.25" style="76" customWidth="1"/>
    <col min="6408" max="6419" width="14.875" style="76" bestFit="1" customWidth="1"/>
    <col min="6420" max="6420" width="12.25" style="76" customWidth="1"/>
    <col min="6421" max="6422" width="12.375" style="76" bestFit="1" customWidth="1"/>
    <col min="6423" max="6429" width="12.5" style="76" bestFit="1" customWidth="1"/>
    <col min="6430" max="6432" width="12.75" style="76" bestFit="1" customWidth="1"/>
    <col min="6433" max="6439" width="9.875" style="76"/>
    <col min="6440" max="6440" width="16.375" style="76" customWidth="1"/>
    <col min="6441" max="6441" width="21.25" style="76" customWidth="1"/>
    <col min="6442" max="6649" width="0" style="76" hidden="1" customWidth="1"/>
    <col min="6650" max="6650" width="12.25" style="76" customWidth="1"/>
    <col min="6651" max="6662" width="12.5" style="76" customWidth="1"/>
    <col min="6663" max="6663" width="12.25" style="76" customWidth="1"/>
    <col min="6664" max="6675" width="14.875" style="76" bestFit="1" customWidth="1"/>
    <col min="6676" max="6676" width="12.25" style="76" customWidth="1"/>
    <col min="6677" max="6678" width="12.375" style="76" bestFit="1" customWidth="1"/>
    <col min="6679" max="6685" width="12.5" style="76" bestFit="1" customWidth="1"/>
    <col min="6686" max="6688" width="12.75" style="76" bestFit="1" customWidth="1"/>
    <col min="6689" max="6695" width="9.875" style="76"/>
    <col min="6696" max="6696" width="16.375" style="76" customWidth="1"/>
    <col min="6697" max="6697" width="21.25" style="76" customWidth="1"/>
    <col min="6698" max="6905" width="0" style="76" hidden="1" customWidth="1"/>
    <col min="6906" max="6906" width="12.25" style="76" customWidth="1"/>
    <col min="6907" max="6918" width="12.5" style="76" customWidth="1"/>
    <col min="6919" max="6919" width="12.25" style="76" customWidth="1"/>
    <col min="6920" max="6931" width="14.875" style="76" bestFit="1" customWidth="1"/>
    <col min="6932" max="6932" width="12.25" style="76" customWidth="1"/>
    <col min="6933" max="6934" width="12.375" style="76" bestFit="1" customWidth="1"/>
    <col min="6935" max="6941" width="12.5" style="76" bestFit="1" customWidth="1"/>
    <col min="6942" max="6944" width="12.75" style="76" bestFit="1" customWidth="1"/>
    <col min="6945" max="6951" width="9.875" style="76"/>
    <col min="6952" max="6952" width="16.375" style="76" customWidth="1"/>
    <col min="6953" max="6953" width="21.25" style="76" customWidth="1"/>
    <col min="6954" max="7161" width="0" style="76" hidden="1" customWidth="1"/>
    <col min="7162" max="7162" width="12.25" style="76" customWidth="1"/>
    <col min="7163" max="7174" width="12.5" style="76" customWidth="1"/>
    <col min="7175" max="7175" width="12.25" style="76" customWidth="1"/>
    <col min="7176" max="7187" width="14.875" style="76" bestFit="1" customWidth="1"/>
    <col min="7188" max="7188" width="12.25" style="76" customWidth="1"/>
    <col min="7189" max="7190" width="12.375" style="76" bestFit="1" customWidth="1"/>
    <col min="7191" max="7197" width="12.5" style="76" bestFit="1" customWidth="1"/>
    <col min="7198" max="7200" width="12.75" style="76" bestFit="1" customWidth="1"/>
    <col min="7201" max="7207" width="9.875" style="76"/>
    <col min="7208" max="7208" width="16.375" style="76" customWidth="1"/>
    <col min="7209" max="7209" width="21.25" style="76" customWidth="1"/>
    <col min="7210" max="7417" width="0" style="76" hidden="1" customWidth="1"/>
    <col min="7418" max="7418" width="12.25" style="76" customWidth="1"/>
    <col min="7419" max="7430" width="12.5" style="76" customWidth="1"/>
    <col min="7431" max="7431" width="12.25" style="76" customWidth="1"/>
    <col min="7432" max="7443" width="14.875" style="76" bestFit="1" customWidth="1"/>
    <col min="7444" max="7444" width="12.25" style="76" customWidth="1"/>
    <col min="7445" max="7446" width="12.375" style="76" bestFit="1" customWidth="1"/>
    <col min="7447" max="7453" width="12.5" style="76" bestFit="1" customWidth="1"/>
    <col min="7454" max="7456" width="12.75" style="76" bestFit="1" customWidth="1"/>
    <col min="7457" max="7463" width="9.875" style="76"/>
    <col min="7464" max="7464" width="16.375" style="76" customWidth="1"/>
    <col min="7465" max="7465" width="21.25" style="76" customWidth="1"/>
    <col min="7466" max="7673" width="0" style="76" hidden="1" customWidth="1"/>
    <col min="7674" max="7674" width="12.25" style="76" customWidth="1"/>
    <col min="7675" max="7686" width="12.5" style="76" customWidth="1"/>
    <col min="7687" max="7687" width="12.25" style="76" customWidth="1"/>
    <col min="7688" max="7699" width="14.875" style="76" bestFit="1" customWidth="1"/>
    <col min="7700" max="7700" width="12.25" style="76" customWidth="1"/>
    <col min="7701" max="7702" width="12.375" style="76" bestFit="1" customWidth="1"/>
    <col min="7703" max="7709" width="12.5" style="76" bestFit="1" customWidth="1"/>
    <col min="7710" max="7712" width="12.75" style="76" bestFit="1" customWidth="1"/>
    <col min="7713" max="7719" width="9.875" style="76"/>
    <col min="7720" max="7720" width="16.375" style="76" customWidth="1"/>
    <col min="7721" max="7721" width="21.25" style="76" customWidth="1"/>
    <col min="7722" max="7929" width="0" style="76" hidden="1" customWidth="1"/>
    <col min="7930" max="7930" width="12.25" style="76" customWidth="1"/>
    <col min="7931" max="7942" width="12.5" style="76" customWidth="1"/>
    <col min="7943" max="7943" width="12.25" style="76" customWidth="1"/>
    <col min="7944" max="7955" width="14.875" style="76" bestFit="1" customWidth="1"/>
    <col min="7956" max="7956" width="12.25" style="76" customWidth="1"/>
    <col min="7957" max="7958" width="12.375" style="76" bestFit="1" customWidth="1"/>
    <col min="7959" max="7965" width="12.5" style="76" bestFit="1" customWidth="1"/>
    <col min="7966" max="7968" width="12.75" style="76" bestFit="1" customWidth="1"/>
    <col min="7969" max="7975" width="9.875" style="76"/>
    <col min="7976" max="7976" width="16.375" style="76" customWidth="1"/>
    <col min="7977" max="7977" width="21.25" style="76" customWidth="1"/>
    <col min="7978" max="8185" width="0" style="76" hidden="1" customWidth="1"/>
    <col min="8186" max="8186" width="12.25" style="76" customWidth="1"/>
    <col min="8187" max="8198" width="12.5" style="76" customWidth="1"/>
    <col min="8199" max="8199" width="12.25" style="76" customWidth="1"/>
    <col min="8200" max="8211" width="14.875" style="76" bestFit="1" customWidth="1"/>
    <col min="8212" max="8212" width="12.25" style="76" customWidth="1"/>
    <col min="8213" max="8214" width="12.375" style="76" bestFit="1" customWidth="1"/>
    <col min="8215" max="8221" width="12.5" style="76" bestFit="1" customWidth="1"/>
    <col min="8222" max="8224" width="12.75" style="76" bestFit="1" customWidth="1"/>
    <col min="8225" max="8231" width="9.875" style="76"/>
    <col min="8232" max="8232" width="16.375" style="76" customWidth="1"/>
    <col min="8233" max="8233" width="21.25" style="76" customWidth="1"/>
    <col min="8234" max="8441" width="0" style="76" hidden="1" customWidth="1"/>
    <col min="8442" max="8442" width="12.25" style="76" customWidth="1"/>
    <col min="8443" max="8454" width="12.5" style="76" customWidth="1"/>
    <col min="8455" max="8455" width="12.25" style="76" customWidth="1"/>
    <col min="8456" max="8467" width="14.875" style="76" bestFit="1" customWidth="1"/>
    <col min="8468" max="8468" width="12.25" style="76" customWidth="1"/>
    <col min="8469" max="8470" width="12.375" style="76" bestFit="1" customWidth="1"/>
    <col min="8471" max="8477" width="12.5" style="76" bestFit="1" customWidth="1"/>
    <col min="8478" max="8480" width="12.75" style="76" bestFit="1" customWidth="1"/>
    <col min="8481" max="8487" width="9.875" style="76"/>
    <col min="8488" max="8488" width="16.375" style="76" customWidth="1"/>
    <col min="8489" max="8489" width="21.25" style="76" customWidth="1"/>
    <col min="8490" max="8697" width="0" style="76" hidden="1" customWidth="1"/>
    <col min="8698" max="8698" width="12.25" style="76" customWidth="1"/>
    <col min="8699" max="8710" width="12.5" style="76" customWidth="1"/>
    <col min="8711" max="8711" width="12.25" style="76" customWidth="1"/>
    <col min="8712" max="8723" width="14.875" style="76" bestFit="1" customWidth="1"/>
    <col min="8724" max="8724" width="12.25" style="76" customWidth="1"/>
    <col min="8725" max="8726" width="12.375" style="76" bestFit="1" customWidth="1"/>
    <col min="8727" max="8733" width="12.5" style="76" bestFit="1" customWidth="1"/>
    <col min="8734" max="8736" width="12.75" style="76" bestFit="1" customWidth="1"/>
    <col min="8737" max="8743" width="9.875" style="76"/>
    <col min="8744" max="8744" width="16.375" style="76" customWidth="1"/>
    <col min="8745" max="8745" width="21.25" style="76" customWidth="1"/>
    <col min="8746" max="8953" width="0" style="76" hidden="1" customWidth="1"/>
    <col min="8954" max="8954" width="12.25" style="76" customWidth="1"/>
    <col min="8955" max="8966" width="12.5" style="76" customWidth="1"/>
    <col min="8967" max="8967" width="12.25" style="76" customWidth="1"/>
    <col min="8968" max="8979" width="14.875" style="76" bestFit="1" customWidth="1"/>
    <col min="8980" max="8980" width="12.25" style="76" customWidth="1"/>
    <col min="8981" max="8982" width="12.375" style="76" bestFit="1" customWidth="1"/>
    <col min="8983" max="8989" width="12.5" style="76" bestFit="1" customWidth="1"/>
    <col min="8990" max="8992" width="12.75" style="76" bestFit="1" customWidth="1"/>
    <col min="8993" max="8999" width="9.875" style="76"/>
    <col min="9000" max="9000" width="16.375" style="76" customWidth="1"/>
    <col min="9001" max="9001" width="21.25" style="76" customWidth="1"/>
    <col min="9002" max="9209" width="0" style="76" hidden="1" customWidth="1"/>
    <col min="9210" max="9210" width="12.25" style="76" customWidth="1"/>
    <col min="9211" max="9222" width="12.5" style="76" customWidth="1"/>
    <col min="9223" max="9223" width="12.25" style="76" customWidth="1"/>
    <col min="9224" max="9235" width="14.875" style="76" bestFit="1" customWidth="1"/>
    <col min="9236" max="9236" width="12.25" style="76" customWidth="1"/>
    <col min="9237" max="9238" width="12.375" style="76" bestFit="1" customWidth="1"/>
    <col min="9239" max="9245" width="12.5" style="76" bestFit="1" customWidth="1"/>
    <col min="9246" max="9248" width="12.75" style="76" bestFit="1" customWidth="1"/>
    <col min="9249" max="9255" width="9.875" style="76"/>
    <col min="9256" max="9256" width="16.375" style="76" customWidth="1"/>
    <col min="9257" max="9257" width="21.25" style="76" customWidth="1"/>
    <col min="9258" max="9465" width="0" style="76" hidden="1" customWidth="1"/>
    <col min="9466" max="9466" width="12.25" style="76" customWidth="1"/>
    <col min="9467" max="9478" width="12.5" style="76" customWidth="1"/>
    <col min="9479" max="9479" width="12.25" style="76" customWidth="1"/>
    <col min="9480" max="9491" width="14.875" style="76" bestFit="1" customWidth="1"/>
    <col min="9492" max="9492" width="12.25" style="76" customWidth="1"/>
    <col min="9493" max="9494" width="12.375" style="76" bestFit="1" customWidth="1"/>
    <col min="9495" max="9501" width="12.5" style="76" bestFit="1" customWidth="1"/>
    <col min="9502" max="9504" width="12.75" style="76" bestFit="1" customWidth="1"/>
    <col min="9505" max="9511" width="9.875" style="76"/>
    <col min="9512" max="9512" width="16.375" style="76" customWidth="1"/>
    <col min="9513" max="9513" width="21.25" style="76" customWidth="1"/>
    <col min="9514" max="9721" width="0" style="76" hidden="1" customWidth="1"/>
    <col min="9722" max="9722" width="12.25" style="76" customWidth="1"/>
    <col min="9723" max="9734" width="12.5" style="76" customWidth="1"/>
    <col min="9735" max="9735" width="12.25" style="76" customWidth="1"/>
    <col min="9736" max="9747" width="14.875" style="76" bestFit="1" customWidth="1"/>
    <col min="9748" max="9748" width="12.25" style="76" customWidth="1"/>
    <col min="9749" max="9750" width="12.375" style="76" bestFit="1" customWidth="1"/>
    <col min="9751" max="9757" width="12.5" style="76" bestFit="1" customWidth="1"/>
    <col min="9758" max="9760" width="12.75" style="76" bestFit="1" customWidth="1"/>
    <col min="9761" max="9767" width="9.875" style="76"/>
    <col min="9768" max="9768" width="16.375" style="76" customWidth="1"/>
    <col min="9769" max="9769" width="21.25" style="76" customWidth="1"/>
    <col min="9770" max="9977" width="0" style="76" hidden="1" customWidth="1"/>
    <col min="9978" max="9978" width="12.25" style="76" customWidth="1"/>
    <col min="9979" max="9990" width="12.5" style="76" customWidth="1"/>
    <col min="9991" max="9991" width="12.25" style="76" customWidth="1"/>
    <col min="9992" max="10003" width="14.875" style="76" bestFit="1" customWidth="1"/>
    <col min="10004" max="10004" width="12.25" style="76" customWidth="1"/>
    <col min="10005" max="10006" width="12.375" style="76" bestFit="1" customWidth="1"/>
    <col min="10007" max="10013" width="12.5" style="76" bestFit="1" customWidth="1"/>
    <col min="10014" max="10016" width="12.75" style="76" bestFit="1" customWidth="1"/>
    <col min="10017" max="10023" width="9.875" style="76"/>
    <col min="10024" max="10024" width="16.375" style="76" customWidth="1"/>
    <col min="10025" max="10025" width="21.25" style="76" customWidth="1"/>
    <col min="10026" max="10233" width="0" style="76" hidden="1" customWidth="1"/>
    <col min="10234" max="10234" width="12.25" style="76" customWidth="1"/>
    <col min="10235" max="10246" width="12.5" style="76" customWidth="1"/>
    <col min="10247" max="10247" width="12.25" style="76" customWidth="1"/>
    <col min="10248" max="10259" width="14.875" style="76" bestFit="1" customWidth="1"/>
    <col min="10260" max="10260" width="12.25" style="76" customWidth="1"/>
    <col min="10261" max="10262" width="12.375" style="76" bestFit="1" customWidth="1"/>
    <col min="10263" max="10269" width="12.5" style="76" bestFit="1" customWidth="1"/>
    <col min="10270" max="10272" width="12.75" style="76" bestFit="1" customWidth="1"/>
    <col min="10273" max="10279" width="9.875" style="76"/>
    <col min="10280" max="10280" width="16.375" style="76" customWidth="1"/>
    <col min="10281" max="10281" width="21.25" style="76" customWidth="1"/>
    <col min="10282" max="10489" width="0" style="76" hidden="1" customWidth="1"/>
    <col min="10490" max="10490" width="12.25" style="76" customWidth="1"/>
    <col min="10491" max="10502" width="12.5" style="76" customWidth="1"/>
    <col min="10503" max="10503" width="12.25" style="76" customWidth="1"/>
    <col min="10504" max="10515" width="14.875" style="76" bestFit="1" customWidth="1"/>
    <col min="10516" max="10516" width="12.25" style="76" customWidth="1"/>
    <col min="10517" max="10518" width="12.375" style="76" bestFit="1" customWidth="1"/>
    <col min="10519" max="10525" width="12.5" style="76" bestFit="1" customWidth="1"/>
    <col min="10526" max="10528" width="12.75" style="76" bestFit="1" customWidth="1"/>
    <col min="10529" max="10535" width="9.875" style="76"/>
    <col min="10536" max="10536" width="16.375" style="76" customWidth="1"/>
    <col min="10537" max="10537" width="21.25" style="76" customWidth="1"/>
    <col min="10538" max="10745" width="0" style="76" hidden="1" customWidth="1"/>
    <col min="10746" max="10746" width="12.25" style="76" customWidth="1"/>
    <col min="10747" max="10758" width="12.5" style="76" customWidth="1"/>
    <col min="10759" max="10759" width="12.25" style="76" customWidth="1"/>
    <col min="10760" max="10771" width="14.875" style="76" bestFit="1" customWidth="1"/>
    <col min="10772" max="10772" width="12.25" style="76" customWidth="1"/>
    <col min="10773" max="10774" width="12.375" style="76" bestFit="1" customWidth="1"/>
    <col min="10775" max="10781" width="12.5" style="76" bestFit="1" customWidth="1"/>
    <col min="10782" max="10784" width="12.75" style="76" bestFit="1" customWidth="1"/>
    <col min="10785" max="10791" width="9.875" style="76"/>
    <col min="10792" max="10792" width="16.375" style="76" customWidth="1"/>
    <col min="10793" max="10793" width="21.25" style="76" customWidth="1"/>
    <col min="10794" max="11001" width="0" style="76" hidden="1" customWidth="1"/>
    <col min="11002" max="11002" width="12.25" style="76" customWidth="1"/>
    <col min="11003" max="11014" width="12.5" style="76" customWidth="1"/>
    <col min="11015" max="11015" width="12.25" style="76" customWidth="1"/>
    <col min="11016" max="11027" width="14.875" style="76" bestFit="1" customWidth="1"/>
    <col min="11028" max="11028" width="12.25" style="76" customWidth="1"/>
    <col min="11029" max="11030" width="12.375" style="76" bestFit="1" customWidth="1"/>
    <col min="11031" max="11037" width="12.5" style="76" bestFit="1" customWidth="1"/>
    <col min="11038" max="11040" width="12.75" style="76" bestFit="1" customWidth="1"/>
    <col min="11041" max="11047" width="9.875" style="76"/>
    <col min="11048" max="11048" width="16.375" style="76" customWidth="1"/>
    <col min="11049" max="11049" width="21.25" style="76" customWidth="1"/>
    <col min="11050" max="11257" width="0" style="76" hidden="1" customWidth="1"/>
    <col min="11258" max="11258" width="12.25" style="76" customWidth="1"/>
    <col min="11259" max="11270" width="12.5" style="76" customWidth="1"/>
    <col min="11271" max="11271" width="12.25" style="76" customWidth="1"/>
    <col min="11272" max="11283" width="14.875" style="76" bestFit="1" customWidth="1"/>
    <col min="11284" max="11284" width="12.25" style="76" customWidth="1"/>
    <col min="11285" max="11286" width="12.375" style="76" bestFit="1" customWidth="1"/>
    <col min="11287" max="11293" width="12.5" style="76" bestFit="1" customWidth="1"/>
    <col min="11294" max="11296" width="12.75" style="76" bestFit="1" customWidth="1"/>
    <col min="11297" max="11303" width="9.875" style="76"/>
    <col min="11304" max="11304" width="16.375" style="76" customWidth="1"/>
    <col min="11305" max="11305" width="21.25" style="76" customWidth="1"/>
    <col min="11306" max="11513" width="0" style="76" hidden="1" customWidth="1"/>
    <col min="11514" max="11514" width="12.25" style="76" customWidth="1"/>
    <col min="11515" max="11526" width="12.5" style="76" customWidth="1"/>
    <col min="11527" max="11527" width="12.25" style="76" customWidth="1"/>
    <col min="11528" max="11539" width="14.875" style="76" bestFit="1" customWidth="1"/>
    <col min="11540" max="11540" width="12.25" style="76" customWidth="1"/>
    <col min="11541" max="11542" width="12.375" style="76" bestFit="1" customWidth="1"/>
    <col min="11543" max="11549" width="12.5" style="76" bestFit="1" customWidth="1"/>
    <col min="11550" max="11552" width="12.75" style="76" bestFit="1" customWidth="1"/>
    <col min="11553" max="11559" width="9.875" style="76"/>
    <col min="11560" max="11560" width="16.375" style="76" customWidth="1"/>
    <col min="11561" max="11561" width="21.25" style="76" customWidth="1"/>
    <col min="11562" max="11769" width="0" style="76" hidden="1" customWidth="1"/>
    <col min="11770" max="11770" width="12.25" style="76" customWidth="1"/>
    <col min="11771" max="11782" width="12.5" style="76" customWidth="1"/>
    <col min="11783" max="11783" width="12.25" style="76" customWidth="1"/>
    <col min="11784" max="11795" width="14.875" style="76" bestFit="1" customWidth="1"/>
    <col min="11796" max="11796" width="12.25" style="76" customWidth="1"/>
    <col min="11797" max="11798" width="12.375" style="76" bestFit="1" customWidth="1"/>
    <col min="11799" max="11805" width="12.5" style="76" bestFit="1" customWidth="1"/>
    <col min="11806" max="11808" width="12.75" style="76" bestFit="1" customWidth="1"/>
    <col min="11809" max="11815" width="9.875" style="76"/>
    <col min="11816" max="11816" width="16.375" style="76" customWidth="1"/>
    <col min="11817" max="11817" width="21.25" style="76" customWidth="1"/>
    <col min="11818" max="12025" width="0" style="76" hidden="1" customWidth="1"/>
    <col min="12026" max="12026" width="12.25" style="76" customWidth="1"/>
    <col min="12027" max="12038" width="12.5" style="76" customWidth="1"/>
    <col min="12039" max="12039" width="12.25" style="76" customWidth="1"/>
    <col min="12040" max="12051" width="14.875" style="76" bestFit="1" customWidth="1"/>
    <col min="12052" max="12052" width="12.25" style="76" customWidth="1"/>
    <col min="12053" max="12054" width="12.375" style="76" bestFit="1" customWidth="1"/>
    <col min="12055" max="12061" width="12.5" style="76" bestFit="1" customWidth="1"/>
    <col min="12062" max="12064" width="12.75" style="76" bestFit="1" customWidth="1"/>
    <col min="12065" max="12071" width="9.875" style="76"/>
    <col min="12072" max="12072" width="16.375" style="76" customWidth="1"/>
    <col min="12073" max="12073" width="21.25" style="76" customWidth="1"/>
    <col min="12074" max="12281" width="0" style="76" hidden="1" customWidth="1"/>
    <col min="12282" max="12282" width="12.25" style="76" customWidth="1"/>
    <col min="12283" max="12294" width="12.5" style="76" customWidth="1"/>
    <col min="12295" max="12295" width="12.25" style="76" customWidth="1"/>
    <col min="12296" max="12307" width="14.875" style="76" bestFit="1" customWidth="1"/>
    <col min="12308" max="12308" width="12.25" style="76" customWidth="1"/>
    <col min="12309" max="12310" width="12.375" style="76" bestFit="1" customWidth="1"/>
    <col min="12311" max="12317" width="12.5" style="76" bestFit="1" customWidth="1"/>
    <col min="12318" max="12320" width="12.75" style="76" bestFit="1" customWidth="1"/>
    <col min="12321" max="12327" width="9.875" style="76"/>
    <col min="12328" max="12328" width="16.375" style="76" customWidth="1"/>
    <col min="12329" max="12329" width="21.25" style="76" customWidth="1"/>
    <col min="12330" max="12537" width="0" style="76" hidden="1" customWidth="1"/>
    <col min="12538" max="12538" width="12.25" style="76" customWidth="1"/>
    <col min="12539" max="12550" width="12.5" style="76" customWidth="1"/>
    <col min="12551" max="12551" width="12.25" style="76" customWidth="1"/>
    <col min="12552" max="12563" width="14.875" style="76" bestFit="1" customWidth="1"/>
    <col min="12564" max="12564" width="12.25" style="76" customWidth="1"/>
    <col min="12565" max="12566" width="12.375" style="76" bestFit="1" customWidth="1"/>
    <col min="12567" max="12573" width="12.5" style="76" bestFit="1" customWidth="1"/>
    <col min="12574" max="12576" width="12.75" style="76" bestFit="1" customWidth="1"/>
    <col min="12577" max="12583" width="9.875" style="76"/>
    <col min="12584" max="12584" width="16.375" style="76" customWidth="1"/>
    <col min="12585" max="12585" width="21.25" style="76" customWidth="1"/>
    <col min="12586" max="12793" width="0" style="76" hidden="1" customWidth="1"/>
    <col min="12794" max="12794" width="12.25" style="76" customWidth="1"/>
    <col min="12795" max="12806" width="12.5" style="76" customWidth="1"/>
    <col min="12807" max="12807" width="12.25" style="76" customWidth="1"/>
    <col min="12808" max="12819" width="14.875" style="76" bestFit="1" customWidth="1"/>
    <col min="12820" max="12820" width="12.25" style="76" customWidth="1"/>
    <col min="12821" max="12822" width="12.375" style="76" bestFit="1" customWidth="1"/>
    <col min="12823" max="12829" width="12.5" style="76" bestFit="1" customWidth="1"/>
    <col min="12830" max="12832" width="12.75" style="76" bestFit="1" customWidth="1"/>
    <col min="12833" max="12839" width="9.875" style="76"/>
    <col min="12840" max="12840" width="16.375" style="76" customWidth="1"/>
    <col min="12841" max="12841" width="21.25" style="76" customWidth="1"/>
    <col min="12842" max="13049" width="0" style="76" hidden="1" customWidth="1"/>
    <col min="13050" max="13050" width="12.25" style="76" customWidth="1"/>
    <col min="13051" max="13062" width="12.5" style="76" customWidth="1"/>
    <col min="13063" max="13063" width="12.25" style="76" customWidth="1"/>
    <col min="13064" max="13075" width="14.875" style="76" bestFit="1" customWidth="1"/>
    <col min="13076" max="13076" width="12.25" style="76" customWidth="1"/>
    <col min="13077" max="13078" width="12.375" style="76" bestFit="1" customWidth="1"/>
    <col min="13079" max="13085" width="12.5" style="76" bestFit="1" customWidth="1"/>
    <col min="13086" max="13088" width="12.75" style="76" bestFit="1" customWidth="1"/>
    <col min="13089" max="13095" width="9.875" style="76"/>
    <col min="13096" max="13096" width="16.375" style="76" customWidth="1"/>
    <col min="13097" max="13097" width="21.25" style="76" customWidth="1"/>
    <col min="13098" max="13305" width="0" style="76" hidden="1" customWidth="1"/>
    <col min="13306" max="13306" width="12.25" style="76" customWidth="1"/>
    <col min="13307" max="13318" width="12.5" style="76" customWidth="1"/>
    <col min="13319" max="13319" width="12.25" style="76" customWidth="1"/>
    <col min="13320" max="13331" width="14.875" style="76" bestFit="1" customWidth="1"/>
    <col min="13332" max="13332" width="12.25" style="76" customWidth="1"/>
    <col min="13333" max="13334" width="12.375" style="76" bestFit="1" customWidth="1"/>
    <col min="13335" max="13341" width="12.5" style="76" bestFit="1" customWidth="1"/>
    <col min="13342" max="13344" width="12.75" style="76" bestFit="1" customWidth="1"/>
    <col min="13345" max="13351" width="9.875" style="76"/>
    <col min="13352" max="13352" width="16.375" style="76" customWidth="1"/>
    <col min="13353" max="13353" width="21.25" style="76" customWidth="1"/>
    <col min="13354" max="13561" width="0" style="76" hidden="1" customWidth="1"/>
    <col min="13562" max="13562" width="12.25" style="76" customWidth="1"/>
    <col min="13563" max="13574" width="12.5" style="76" customWidth="1"/>
    <col min="13575" max="13575" width="12.25" style="76" customWidth="1"/>
    <col min="13576" max="13587" width="14.875" style="76" bestFit="1" customWidth="1"/>
    <col min="13588" max="13588" width="12.25" style="76" customWidth="1"/>
    <col min="13589" max="13590" width="12.375" style="76" bestFit="1" customWidth="1"/>
    <col min="13591" max="13597" width="12.5" style="76" bestFit="1" customWidth="1"/>
    <col min="13598" max="13600" width="12.75" style="76" bestFit="1" customWidth="1"/>
    <col min="13601" max="13607" width="9.875" style="76"/>
    <col min="13608" max="13608" width="16.375" style="76" customWidth="1"/>
    <col min="13609" max="13609" width="21.25" style="76" customWidth="1"/>
    <col min="13610" max="13817" width="0" style="76" hidden="1" customWidth="1"/>
    <col min="13818" max="13818" width="12.25" style="76" customWidth="1"/>
    <col min="13819" max="13830" width="12.5" style="76" customWidth="1"/>
    <col min="13831" max="13831" width="12.25" style="76" customWidth="1"/>
    <col min="13832" max="13843" width="14.875" style="76" bestFit="1" customWidth="1"/>
    <col min="13844" max="13844" width="12.25" style="76" customWidth="1"/>
    <col min="13845" max="13846" width="12.375" style="76" bestFit="1" customWidth="1"/>
    <col min="13847" max="13853" width="12.5" style="76" bestFit="1" customWidth="1"/>
    <col min="13854" max="13856" width="12.75" style="76" bestFit="1" customWidth="1"/>
    <col min="13857" max="13863" width="9.875" style="76"/>
    <col min="13864" max="13864" width="16.375" style="76" customWidth="1"/>
    <col min="13865" max="13865" width="21.25" style="76" customWidth="1"/>
    <col min="13866" max="14073" width="0" style="76" hidden="1" customWidth="1"/>
    <col min="14074" max="14074" width="12.25" style="76" customWidth="1"/>
    <col min="14075" max="14086" width="12.5" style="76" customWidth="1"/>
    <col min="14087" max="14087" width="12.25" style="76" customWidth="1"/>
    <col min="14088" max="14099" width="14.875" style="76" bestFit="1" customWidth="1"/>
    <col min="14100" max="14100" width="12.25" style="76" customWidth="1"/>
    <col min="14101" max="14102" width="12.375" style="76" bestFit="1" customWidth="1"/>
    <col min="14103" max="14109" width="12.5" style="76" bestFit="1" customWidth="1"/>
    <col min="14110" max="14112" width="12.75" style="76" bestFit="1" customWidth="1"/>
    <col min="14113" max="14119" width="9.875" style="76"/>
    <col min="14120" max="14120" width="16.375" style="76" customWidth="1"/>
    <col min="14121" max="14121" width="21.25" style="76" customWidth="1"/>
    <col min="14122" max="14329" width="0" style="76" hidden="1" customWidth="1"/>
    <col min="14330" max="14330" width="12.25" style="76" customWidth="1"/>
    <col min="14331" max="14342" width="12.5" style="76" customWidth="1"/>
    <col min="14343" max="14343" width="12.25" style="76" customWidth="1"/>
    <col min="14344" max="14355" width="14.875" style="76" bestFit="1" customWidth="1"/>
    <col min="14356" max="14356" width="12.25" style="76" customWidth="1"/>
    <col min="14357" max="14358" width="12.375" style="76" bestFit="1" customWidth="1"/>
    <col min="14359" max="14365" width="12.5" style="76" bestFit="1" customWidth="1"/>
    <col min="14366" max="14368" width="12.75" style="76" bestFit="1" customWidth="1"/>
    <col min="14369" max="14375" width="9.875" style="76"/>
    <col min="14376" max="14376" width="16.375" style="76" customWidth="1"/>
    <col min="14377" max="14377" width="21.25" style="76" customWidth="1"/>
    <col min="14378" max="14585" width="0" style="76" hidden="1" customWidth="1"/>
    <col min="14586" max="14586" width="12.25" style="76" customWidth="1"/>
    <col min="14587" max="14598" width="12.5" style="76" customWidth="1"/>
    <col min="14599" max="14599" width="12.25" style="76" customWidth="1"/>
    <col min="14600" max="14611" width="14.875" style="76" bestFit="1" customWidth="1"/>
    <col min="14612" max="14612" width="12.25" style="76" customWidth="1"/>
    <col min="14613" max="14614" width="12.375" style="76" bestFit="1" customWidth="1"/>
    <col min="14615" max="14621" width="12.5" style="76" bestFit="1" customWidth="1"/>
    <col min="14622" max="14624" width="12.75" style="76" bestFit="1" customWidth="1"/>
    <col min="14625" max="14631" width="9.875" style="76"/>
    <col min="14632" max="14632" width="16.375" style="76" customWidth="1"/>
    <col min="14633" max="14633" width="21.25" style="76" customWidth="1"/>
    <col min="14634" max="14841" width="0" style="76" hidden="1" customWidth="1"/>
    <col min="14842" max="14842" width="12.25" style="76" customWidth="1"/>
    <col min="14843" max="14854" width="12.5" style="76" customWidth="1"/>
    <col min="14855" max="14855" width="12.25" style="76" customWidth="1"/>
    <col min="14856" max="14867" width="14.875" style="76" bestFit="1" customWidth="1"/>
    <col min="14868" max="14868" width="12.25" style="76" customWidth="1"/>
    <col min="14869" max="14870" width="12.375" style="76" bestFit="1" customWidth="1"/>
    <col min="14871" max="14877" width="12.5" style="76" bestFit="1" customWidth="1"/>
    <col min="14878" max="14880" width="12.75" style="76" bestFit="1" customWidth="1"/>
    <col min="14881" max="14887" width="9.875" style="76"/>
    <col min="14888" max="14888" width="16.375" style="76" customWidth="1"/>
    <col min="14889" max="14889" width="21.25" style="76" customWidth="1"/>
    <col min="14890" max="15097" width="0" style="76" hidden="1" customWidth="1"/>
    <col min="15098" max="15098" width="12.25" style="76" customWidth="1"/>
    <col min="15099" max="15110" width="12.5" style="76" customWidth="1"/>
    <col min="15111" max="15111" width="12.25" style="76" customWidth="1"/>
    <col min="15112" max="15123" width="14.875" style="76" bestFit="1" customWidth="1"/>
    <col min="15124" max="15124" width="12.25" style="76" customWidth="1"/>
    <col min="15125" max="15126" width="12.375" style="76" bestFit="1" customWidth="1"/>
    <col min="15127" max="15133" width="12.5" style="76" bestFit="1" customWidth="1"/>
    <col min="15134" max="15136" width="12.75" style="76" bestFit="1" customWidth="1"/>
    <col min="15137" max="15143" width="9.875" style="76"/>
    <col min="15144" max="15144" width="16.375" style="76" customWidth="1"/>
    <col min="15145" max="15145" width="21.25" style="76" customWidth="1"/>
    <col min="15146" max="15353" width="0" style="76" hidden="1" customWidth="1"/>
    <col min="15354" max="15354" width="12.25" style="76" customWidth="1"/>
    <col min="15355" max="15366" width="12.5" style="76" customWidth="1"/>
    <col min="15367" max="15367" width="12.25" style="76" customWidth="1"/>
    <col min="15368" max="15379" width="14.875" style="76" bestFit="1" customWidth="1"/>
    <col min="15380" max="15380" width="12.25" style="76" customWidth="1"/>
    <col min="15381" max="15382" width="12.375" style="76" bestFit="1" customWidth="1"/>
    <col min="15383" max="15389" width="12.5" style="76" bestFit="1" customWidth="1"/>
    <col min="15390" max="15392" width="12.75" style="76" bestFit="1" customWidth="1"/>
    <col min="15393" max="15399" width="9.875" style="76"/>
    <col min="15400" max="15400" width="16.375" style="76" customWidth="1"/>
    <col min="15401" max="15401" width="21.25" style="76" customWidth="1"/>
    <col min="15402" max="15609" width="0" style="76" hidden="1" customWidth="1"/>
    <col min="15610" max="15610" width="12.25" style="76" customWidth="1"/>
    <col min="15611" max="15622" width="12.5" style="76" customWidth="1"/>
    <col min="15623" max="15623" width="12.25" style="76" customWidth="1"/>
    <col min="15624" max="15635" width="14.875" style="76" bestFit="1" customWidth="1"/>
    <col min="15636" max="15636" width="12.25" style="76" customWidth="1"/>
    <col min="15637" max="15638" width="12.375" style="76" bestFit="1" customWidth="1"/>
    <col min="15639" max="15645" width="12.5" style="76" bestFit="1" customWidth="1"/>
    <col min="15646" max="15648" width="12.75" style="76" bestFit="1" customWidth="1"/>
    <col min="15649" max="15655" width="9.875" style="76"/>
    <col min="15656" max="15656" width="16.375" style="76" customWidth="1"/>
    <col min="15657" max="15657" width="21.25" style="76" customWidth="1"/>
    <col min="15658" max="15865" width="0" style="76" hidden="1" customWidth="1"/>
    <col min="15866" max="15866" width="12.25" style="76" customWidth="1"/>
    <col min="15867" max="15878" width="12.5" style="76" customWidth="1"/>
    <col min="15879" max="15879" width="12.25" style="76" customWidth="1"/>
    <col min="15880" max="15891" width="14.875" style="76" bestFit="1" customWidth="1"/>
    <col min="15892" max="15892" width="12.25" style="76" customWidth="1"/>
    <col min="15893" max="15894" width="12.375" style="76" bestFit="1" customWidth="1"/>
    <col min="15895" max="15901" width="12.5" style="76" bestFit="1" customWidth="1"/>
    <col min="15902" max="15904" width="12.75" style="76" bestFit="1" customWidth="1"/>
    <col min="15905" max="15911" width="9.875" style="76"/>
    <col min="15912" max="15912" width="16.375" style="76" customWidth="1"/>
    <col min="15913" max="15913" width="21.25" style="76" customWidth="1"/>
    <col min="15914" max="16121" width="0" style="76" hidden="1" customWidth="1"/>
    <col min="16122" max="16122" width="12.25" style="76" customWidth="1"/>
    <col min="16123" max="16134" width="12.5" style="76" customWidth="1"/>
    <col min="16135" max="16135" width="12.25" style="76" customWidth="1"/>
    <col min="16136" max="16147" width="14.875" style="76" bestFit="1" customWidth="1"/>
    <col min="16148" max="16148" width="12.25" style="76" customWidth="1"/>
    <col min="16149" max="16150" width="12.375" style="76" bestFit="1" customWidth="1"/>
    <col min="16151" max="16157" width="12.5" style="76" bestFit="1" customWidth="1"/>
    <col min="16158" max="16160" width="12.75" style="76" bestFit="1" customWidth="1"/>
    <col min="16161" max="16384" width="9.875" style="76"/>
  </cols>
  <sheetData>
    <row r="1" spans="1:301" s="74" customFormat="1">
      <c r="A1" s="73" t="s">
        <v>807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  <c r="JC1" s="76"/>
      <c r="JP1" s="76"/>
      <c r="KC1" s="76"/>
    </row>
    <row r="2" spans="1:301" s="74" customFormat="1" ht="17.25">
      <c r="A2" s="78" t="s">
        <v>808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  <c r="JC2" s="76"/>
      <c r="JP2" s="76"/>
      <c r="KC2" s="76"/>
    </row>
    <row r="3" spans="1:301" s="79" customFormat="1" ht="17.25" thickBot="1">
      <c r="A3" s="9" t="s">
        <v>809</v>
      </c>
      <c r="B3" s="9" t="s">
        <v>810</v>
      </c>
      <c r="C3" s="9" t="s">
        <v>4</v>
      </c>
      <c r="D3" s="9" t="s">
        <v>811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812</v>
      </c>
      <c r="R3" s="10" t="s">
        <v>813</v>
      </c>
      <c r="S3" s="10" t="s">
        <v>814</v>
      </c>
      <c r="T3" s="10" t="s">
        <v>815</v>
      </c>
      <c r="U3" s="10" t="s">
        <v>816</v>
      </c>
      <c r="V3" s="10" t="s">
        <v>817</v>
      </c>
      <c r="W3" s="10" t="s">
        <v>818</v>
      </c>
      <c r="X3" s="10" t="s">
        <v>819</v>
      </c>
      <c r="Y3" s="10" t="s">
        <v>820</v>
      </c>
      <c r="Z3" s="10" t="s">
        <v>821</v>
      </c>
      <c r="AA3" s="10" t="s">
        <v>822</v>
      </c>
      <c r="AB3" s="10" t="s">
        <v>823</v>
      </c>
      <c r="AC3" s="10" t="s">
        <v>30</v>
      </c>
      <c r="AD3" s="9" t="s">
        <v>824</v>
      </c>
      <c r="AE3" s="10" t="s">
        <v>825</v>
      </c>
      <c r="AF3" s="10" t="s">
        <v>826</v>
      </c>
      <c r="AG3" s="10" t="s">
        <v>827</v>
      </c>
      <c r="AH3" s="10" t="s">
        <v>828</v>
      </c>
      <c r="AI3" s="10" t="s">
        <v>829</v>
      </c>
      <c r="AJ3" s="10" t="s">
        <v>830</v>
      </c>
      <c r="AK3" s="10" t="s">
        <v>831</v>
      </c>
      <c r="AL3" s="10" t="s">
        <v>832</v>
      </c>
      <c r="AM3" s="10" t="s">
        <v>833</v>
      </c>
      <c r="AN3" s="10" t="s">
        <v>834</v>
      </c>
      <c r="AO3" s="10" t="s">
        <v>835</v>
      </c>
      <c r="AP3" s="10" t="s">
        <v>43</v>
      </c>
      <c r="AQ3" s="9" t="s">
        <v>836</v>
      </c>
      <c r="AR3" s="10" t="s">
        <v>837</v>
      </c>
      <c r="AS3" s="10" t="s">
        <v>838</v>
      </c>
      <c r="AT3" s="10" t="s">
        <v>839</v>
      </c>
      <c r="AU3" s="10" t="s">
        <v>840</v>
      </c>
      <c r="AV3" s="10" t="s">
        <v>841</v>
      </c>
      <c r="AW3" s="10" t="s">
        <v>842</v>
      </c>
      <c r="AX3" s="10" t="s">
        <v>843</v>
      </c>
      <c r="AY3" s="10" t="s">
        <v>844</v>
      </c>
      <c r="AZ3" s="10" t="s">
        <v>845</v>
      </c>
      <c r="BA3" s="10" t="s">
        <v>846</v>
      </c>
      <c r="BB3" s="10" t="s">
        <v>847</v>
      </c>
      <c r="BC3" s="10" t="s">
        <v>848</v>
      </c>
      <c r="BD3" s="9" t="s">
        <v>849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850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851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852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853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854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855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856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857</v>
      </c>
      <c r="FC3" s="10" t="s">
        <v>858</v>
      </c>
      <c r="FD3" s="9" t="s">
        <v>859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860</v>
      </c>
      <c r="FP3" s="10" t="s">
        <v>173</v>
      </c>
      <c r="FQ3" s="9" t="s">
        <v>861</v>
      </c>
      <c r="FR3" s="10" t="s">
        <v>175</v>
      </c>
      <c r="FS3" s="10" t="s">
        <v>176</v>
      </c>
      <c r="FT3" s="11" t="s">
        <v>862</v>
      </c>
      <c r="FU3" s="10" t="s">
        <v>863</v>
      </c>
      <c r="FV3" s="10" t="s">
        <v>864</v>
      </c>
      <c r="FW3" s="12" t="s">
        <v>865</v>
      </c>
      <c r="FX3" s="10" t="s">
        <v>866</v>
      </c>
      <c r="FY3" s="12" t="s">
        <v>867</v>
      </c>
      <c r="FZ3" s="10" t="s">
        <v>868</v>
      </c>
      <c r="GA3" s="12" t="s">
        <v>869</v>
      </c>
      <c r="GB3" s="10" t="s">
        <v>870</v>
      </c>
      <c r="GC3" s="10" t="s">
        <v>186</v>
      </c>
      <c r="GD3" s="9" t="s">
        <v>871</v>
      </c>
      <c r="GE3" s="10" t="s">
        <v>872</v>
      </c>
      <c r="GF3" s="10" t="s">
        <v>189</v>
      </c>
      <c r="GG3" s="10" t="s">
        <v>190</v>
      </c>
      <c r="GH3" s="10" t="s">
        <v>873</v>
      </c>
      <c r="GI3" s="10" t="s">
        <v>874</v>
      </c>
      <c r="GJ3" s="10" t="s">
        <v>875</v>
      </c>
      <c r="GK3" s="10" t="s">
        <v>876</v>
      </c>
      <c r="GL3" s="10" t="s">
        <v>877</v>
      </c>
      <c r="GM3" s="10" t="s">
        <v>878</v>
      </c>
      <c r="GN3" s="10" t="s">
        <v>879</v>
      </c>
      <c r="GO3" s="10" t="s">
        <v>880</v>
      </c>
      <c r="GP3" s="10" t="s">
        <v>199</v>
      </c>
      <c r="GQ3" s="9" t="s">
        <v>881</v>
      </c>
      <c r="GR3" s="10" t="s">
        <v>201</v>
      </c>
      <c r="GS3" s="10" t="s">
        <v>882</v>
      </c>
      <c r="GT3" s="10" t="s">
        <v>883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884</v>
      </c>
      <c r="HD3" s="9" t="s">
        <v>885</v>
      </c>
      <c r="HE3" s="10" t="s">
        <v>214</v>
      </c>
      <c r="HF3" s="10" t="s">
        <v>215</v>
      </c>
      <c r="HG3" s="10" t="s">
        <v>886</v>
      </c>
      <c r="HH3" s="10" t="s">
        <v>887</v>
      </c>
      <c r="HI3" s="10" t="s">
        <v>888</v>
      </c>
      <c r="HJ3" s="10" t="s">
        <v>889</v>
      </c>
      <c r="HK3" s="10" t="s">
        <v>890</v>
      </c>
      <c r="HL3" s="10" t="s">
        <v>891</v>
      </c>
      <c r="HM3" s="10" t="s">
        <v>892</v>
      </c>
      <c r="HN3" s="10" t="s">
        <v>893</v>
      </c>
      <c r="HO3" s="10" t="s">
        <v>894</v>
      </c>
      <c r="HP3" s="10" t="s">
        <v>895</v>
      </c>
      <c r="HQ3" s="9" t="s">
        <v>896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897</v>
      </c>
      <c r="ID3" s="13" t="s">
        <v>898</v>
      </c>
      <c r="IE3" s="13" t="s">
        <v>899</v>
      </c>
      <c r="IF3" s="13" t="s">
        <v>900</v>
      </c>
      <c r="IG3" s="13" t="s">
        <v>901</v>
      </c>
      <c r="IH3" s="13" t="s">
        <v>902</v>
      </c>
      <c r="II3" s="13" t="s">
        <v>903</v>
      </c>
      <c r="IJ3" s="13" t="s">
        <v>904</v>
      </c>
      <c r="IK3" s="13" t="s">
        <v>905</v>
      </c>
      <c r="IL3" s="13" t="s">
        <v>906</v>
      </c>
      <c r="IM3" s="13" t="s">
        <v>907</v>
      </c>
      <c r="IN3" s="13" t="s">
        <v>908</v>
      </c>
      <c r="IO3" s="13" t="s">
        <v>909</v>
      </c>
      <c r="IP3" s="10" t="s">
        <v>1062</v>
      </c>
      <c r="IQ3" s="13" t="s">
        <v>1063</v>
      </c>
      <c r="IR3" s="13" t="s">
        <v>795</v>
      </c>
      <c r="IS3" s="13" t="s">
        <v>796</v>
      </c>
      <c r="IT3" s="13" t="s">
        <v>797</v>
      </c>
      <c r="IU3" s="13" t="s">
        <v>798</v>
      </c>
      <c r="IV3" s="13" t="s">
        <v>799</v>
      </c>
      <c r="IW3" s="13" t="s">
        <v>800</v>
      </c>
      <c r="IX3" s="13" t="s">
        <v>801</v>
      </c>
      <c r="IY3" s="13" t="s">
        <v>802</v>
      </c>
      <c r="IZ3" s="13" t="s">
        <v>803</v>
      </c>
      <c r="JA3" s="13" t="s">
        <v>804</v>
      </c>
      <c r="JB3" s="13" t="s">
        <v>805</v>
      </c>
      <c r="JC3" s="10" t="s">
        <v>1066</v>
      </c>
      <c r="JD3" s="13" t="s">
        <v>1067</v>
      </c>
      <c r="JE3" s="13" t="s">
        <v>1068</v>
      </c>
      <c r="JF3" s="13" t="s">
        <v>1069</v>
      </c>
      <c r="JG3" s="13" t="s">
        <v>1070</v>
      </c>
      <c r="JH3" s="13" t="s">
        <v>1071</v>
      </c>
      <c r="JI3" s="13" t="s">
        <v>1072</v>
      </c>
      <c r="JJ3" s="13" t="s">
        <v>1073</v>
      </c>
      <c r="JK3" s="13" t="s">
        <v>1074</v>
      </c>
      <c r="JL3" s="13" t="s">
        <v>1075</v>
      </c>
      <c r="JM3" s="13" t="s">
        <v>1076</v>
      </c>
      <c r="JN3" s="13" t="s">
        <v>1077</v>
      </c>
      <c r="JO3" s="13" t="s">
        <v>1078</v>
      </c>
      <c r="JP3" s="10" t="s">
        <v>1079</v>
      </c>
      <c r="JQ3" s="13" t="s">
        <v>1080</v>
      </c>
      <c r="JR3" s="13" t="s">
        <v>1081</v>
      </c>
      <c r="JS3" s="13" t="s">
        <v>1082</v>
      </c>
      <c r="JT3" s="13" t="s">
        <v>1083</v>
      </c>
      <c r="JU3" s="13" t="s">
        <v>1084</v>
      </c>
      <c r="JV3" s="13" t="s">
        <v>1085</v>
      </c>
      <c r="JW3" s="13" t="s">
        <v>1086</v>
      </c>
      <c r="JX3" s="13" t="s">
        <v>1087</v>
      </c>
      <c r="JY3" s="13" t="s">
        <v>1088</v>
      </c>
      <c r="JZ3" s="13" t="s">
        <v>1089</v>
      </c>
      <c r="KA3" s="13" t="s">
        <v>1090</v>
      </c>
      <c r="KB3" s="13" t="s">
        <v>1091</v>
      </c>
      <c r="KC3" s="10" t="s">
        <v>1093</v>
      </c>
      <c r="KD3" s="13" t="s">
        <v>1094</v>
      </c>
      <c r="KE3" s="13" t="s">
        <v>1095</v>
      </c>
      <c r="KF3" s="13" t="s">
        <v>1107</v>
      </c>
      <c r="KG3" s="13" t="s">
        <v>1096</v>
      </c>
      <c r="KH3" s="13" t="s">
        <v>1097</v>
      </c>
      <c r="KI3" s="13" t="s">
        <v>1098</v>
      </c>
      <c r="KJ3" s="13" t="s">
        <v>1099</v>
      </c>
      <c r="KK3" s="13" t="s">
        <v>1100</v>
      </c>
      <c r="KL3" s="13" t="s">
        <v>1101</v>
      </c>
      <c r="KM3" s="13" t="s">
        <v>1102</v>
      </c>
      <c r="KN3" s="13" t="s">
        <v>1103</v>
      </c>
      <c r="KO3" s="13" t="s">
        <v>1104</v>
      </c>
    </row>
    <row r="4" spans="1:301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22383190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2007035</v>
      </c>
      <c r="JC4" s="84">
        <f>SUM(JD4:JO4)</f>
        <v>26496447</v>
      </c>
      <c r="JD4" s="83">
        <f>JD6+JD7</f>
        <v>2343048</v>
      </c>
      <c r="JE4" s="83">
        <f>JE6+JE7</f>
        <v>2231269</v>
      </c>
      <c r="JF4" s="83">
        <f t="shared" ref="JF4:JN4" si="7">JF6+JF7</f>
        <v>1940542</v>
      </c>
      <c r="JG4" s="83">
        <f t="shared" si="7"/>
        <v>2003943</v>
      </c>
      <c r="JH4" s="83">
        <f t="shared" si="7"/>
        <v>2003834</v>
      </c>
      <c r="JI4" s="83">
        <f t="shared" si="7"/>
        <v>2098126</v>
      </c>
      <c r="JJ4" s="83">
        <f t="shared" si="7"/>
        <v>2389447</v>
      </c>
      <c r="JK4" s="83">
        <f t="shared" si="7"/>
        <v>2385301</v>
      </c>
      <c r="JL4" s="83">
        <f t="shared" si="7"/>
        <v>2236500</v>
      </c>
      <c r="JM4" s="83">
        <f t="shared" si="7"/>
        <v>2231748</v>
      </c>
      <c r="JN4" s="83">
        <f t="shared" si="7"/>
        <v>2227747</v>
      </c>
      <c r="JO4" s="83">
        <f>JO6+JO7</f>
        <v>2404942</v>
      </c>
      <c r="JP4" s="84">
        <f>SUM(JQ4:KB4)</f>
        <v>28695983</v>
      </c>
      <c r="JQ4" s="83">
        <f>JQ6+JQ7</f>
        <v>2866780</v>
      </c>
      <c r="JR4" s="83">
        <f>JR6+JR7</f>
        <v>2311009</v>
      </c>
      <c r="JS4" s="83">
        <f t="shared" ref="JS4:KA4" si="8">JS6+JS7</f>
        <v>2252565</v>
      </c>
      <c r="JT4" s="83">
        <f t="shared" si="8"/>
        <v>2230200</v>
      </c>
      <c r="JU4" s="83">
        <f t="shared" si="8"/>
        <v>2331565</v>
      </c>
      <c r="JV4" s="83">
        <f t="shared" si="8"/>
        <v>2323986</v>
      </c>
      <c r="JW4" s="83">
        <f t="shared" si="8"/>
        <v>2495297</v>
      </c>
      <c r="JX4" s="83">
        <f t="shared" si="8"/>
        <v>2519860</v>
      </c>
      <c r="JY4" s="83">
        <f t="shared" si="8"/>
        <v>2225756</v>
      </c>
      <c r="JZ4" s="83">
        <f t="shared" si="8"/>
        <v>2347876</v>
      </c>
      <c r="KA4" s="83">
        <f t="shared" si="8"/>
        <v>2295810</v>
      </c>
      <c r="KB4" s="83">
        <f>KB6+KB7</f>
        <v>2495279</v>
      </c>
      <c r="KC4" s="84">
        <f>SUM(KD4:KO4)</f>
        <v>20078068</v>
      </c>
      <c r="KD4" s="83">
        <f t="shared" ref="KD4:KI4" si="9">KD6+KD7</f>
        <v>2912331</v>
      </c>
      <c r="KE4" s="83">
        <f t="shared" si="9"/>
        <v>2617946</v>
      </c>
      <c r="KF4" s="83">
        <f t="shared" si="9"/>
        <v>2334153</v>
      </c>
      <c r="KG4" s="83">
        <f t="shared" si="9"/>
        <v>2246417</v>
      </c>
      <c r="KH4" s="83">
        <f t="shared" si="9"/>
        <v>2401204</v>
      </c>
      <c r="KI4" s="83">
        <f t="shared" si="9"/>
        <v>2495798</v>
      </c>
      <c r="KJ4" s="83">
        <f t="shared" ref="KJ4:KK4" si="10">KJ6+KJ7</f>
        <v>2642585</v>
      </c>
      <c r="KK4" s="83">
        <f t="shared" si="10"/>
        <v>2427634</v>
      </c>
      <c r="KL4" s="83">
        <f t="shared" ref="KL4:KN4" si="11">KL6+KL7</f>
        <v>0</v>
      </c>
      <c r="KM4" s="83">
        <f t="shared" si="11"/>
        <v>0</v>
      </c>
      <c r="KN4" s="83">
        <f t="shared" si="11"/>
        <v>0</v>
      </c>
      <c r="KO4" s="83">
        <f>KO6+KO7</f>
        <v>0</v>
      </c>
    </row>
    <row r="5" spans="1:301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91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91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91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</row>
    <row r="6" spans="1:301" s="74" customFormat="1">
      <c r="A6" s="86" t="s">
        <v>910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20844236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v>1774432</v>
      </c>
      <c r="IZ6" s="97">
        <v>1737421</v>
      </c>
      <c r="JA6" s="97">
        <v>1699422</v>
      </c>
      <c r="JB6" s="87">
        <v>1875169</v>
      </c>
      <c r="JC6" s="96">
        <f>SUM(JD6:JO6)</f>
        <v>24837011</v>
      </c>
      <c r="JD6" s="87">
        <v>2202130</v>
      </c>
      <c r="JE6" s="87">
        <v>2104667</v>
      </c>
      <c r="JF6" s="97">
        <v>1806995</v>
      </c>
      <c r="JG6" s="97">
        <v>1874426</v>
      </c>
      <c r="JH6" s="97">
        <v>1869653</v>
      </c>
      <c r="JI6" s="97">
        <v>1968632</v>
      </c>
      <c r="JJ6" s="97">
        <v>2242753</v>
      </c>
      <c r="JK6" s="97">
        <v>2229915</v>
      </c>
      <c r="JL6" s="97">
        <v>2099593</v>
      </c>
      <c r="JM6" s="97">
        <v>2088737</v>
      </c>
      <c r="JN6" s="97">
        <v>2090115</v>
      </c>
      <c r="JO6" s="87">
        <v>2259395</v>
      </c>
      <c r="JP6" s="96">
        <f>SUM(JQ6:KB6)</f>
        <v>26928389</v>
      </c>
      <c r="JQ6" s="87">
        <v>2714908</v>
      </c>
      <c r="JR6" s="87">
        <v>2172596</v>
      </c>
      <c r="JS6" s="97">
        <v>2109685</v>
      </c>
      <c r="JT6" s="97">
        <v>2088324</v>
      </c>
      <c r="JU6" s="97">
        <v>2184015</v>
      </c>
      <c r="JV6" s="97">
        <v>2180519</v>
      </c>
      <c r="JW6" s="97">
        <v>2344420</v>
      </c>
      <c r="JX6" s="97">
        <v>2364398</v>
      </c>
      <c r="JY6" s="97">
        <v>2081967</v>
      </c>
      <c r="JZ6" s="97">
        <v>2196227</v>
      </c>
      <c r="KA6" s="97">
        <v>2149373</v>
      </c>
      <c r="KB6" s="87">
        <v>2341957</v>
      </c>
      <c r="KC6" s="96">
        <f>SUM(KD6:KO6)</f>
        <v>18853084</v>
      </c>
      <c r="KD6" s="87">
        <v>2753749</v>
      </c>
      <c r="KE6" s="87">
        <v>2474407</v>
      </c>
      <c r="KF6" s="87">
        <v>2180647</v>
      </c>
      <c r="KG6" s="87">
        <v>2096813</v>
      </c>
      <c r="KH6" s="87">
        <v>2245277</v>
      </c>
      <c r="KI6" s="87">
        <v>2344893</v>
      </c>
      <c r="KJ6" s="87">
        <v>2486739</v>
      </c>
      <c r="KK6" s="87">
        <v>2270559</v>
      </c>
      <c r="KL6" s="97"/>
      <c r="KM6" s="97"/>
      <c r="KN6" s="97"/>
      <c r="KO6" s="87"/>
    </row>
    <row r="7" spans="1:301" s="74" customFormat="1">
      <c r="A7" s="86" t="s">
        <v>911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1538954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v>130092</v>
      </c>
      <c r="IZ7" s="103">
        <v>128131</v>
      </c>
      <c r="JA7" s="103">
        <v>126279</v>
      </c>
      <c r="JB7" s="102">
        <v>131866</v>
      </c>
      <c r="JC7" s="96">
        <f>SUM(JD7:JO7)</f>
        <v>1659436</v>
      </c>
      <c r="JD7" s="102">
        <v>140918</v>
      </c>
      <c r="JE7" s="102">
        <v>126602</v>
      </c>
      <c r="JF7" s="103">
        <v>133547</v>
      </c>
      <c r="JG7" s="103">
        <v>129517</v>
      </c>
      <c r="JH7" s="103">
        <v>134181</v>
      </c>
      <c r="JI7" s="103">
        <v>129494</v>
      </c>
      <c r="JJ7" s="103">
        <v>146694</v>
      </c>
      <c r="JK7" s="103">
        <v>155386</v>
      </c>
      <c r="JL7" s="97">
        <v>136907</v>
      </c>
      <c r="JM7" s="103">
        <v>143011</v>
      </c>
      <c r="JN7" s="103">
        <v>137632</v>
      </c>
      <c r="JO7" s="102">
        <v>145547</v>
      </c>
      <c r="JP7" s="96">
        <f>SUM(JQ7:KB7)</f>
        <v>1767594</v>
      </c>
      <c r="JQ7" s="102">
        <v>151872</v>
      </c>
      <c r="JR7" s="102">
        <v>138413</v>
      </c>
      <c r="JS7" s="103">
        <v>142880</v>
      </c>
      <c r="JT7" s="103">
        <v>141876</v>
      </c>
      <c r="JU7" s="103">
        <v>147550</v>
      </c>
      <c r="JV7" s="103">
        <v>143467</v>
      </c>
      <c r="JW7" s="103">
        <v>150877</v>
      </c>
      <c r="JX7" s="103">
        <v>155462</v>
      </c>
      <c r="JY7" s="97">
        <v>143789</v>
      </c>
      <c r="JZ7" s="103">
        <v>151649</v>
      </c>
      <c r="KA7" s="103">
        <v>146437</v>
      </c>
      <c r="KB7" s="102">
        <v>153322</v>
      </c>
      <c r="KC7" s="96">
        <f>SUM(KD7:KO7)</f>
        <v>1224984</v>
      </c>
      <c r="KD7" s="102">
        <v>158582</v>
      </c>
      <c r="KE7" s="102">
        <v>143539</v>
      </c>
      <c r="KF7" s="102">
        <v>153506</v>
      </c>
      <c r="KG7" s="102">
        <v>149604</v>
      </c>
      <c r="KH7" s="102">
        <v>155927</v>
      </c>
      <c r="KI7" s="102">
        <v>150905</v>
      </c>
      <c r="KJ7" s="102">
        <v>155846</v>
      </c>
      <c r="KK7" s="102">
        <v>157075</v>
      </c>
      <c r="KL7" s="97"/>
      <c r="KM7" s="103"/>
      <c r="KN7" s="103"/>
      <c r="KO7" s="102"/>
    </row>
    <row r="8" spans="1:301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6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6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6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</row>
    <row r="9" spans="1:301" s="104" customFormat="1" ht="17.25" thickBot="1">
      <c r="A9" s="9" t="s">
        <v>256</v>
      </c>
      <c r="B9" s="9" t="s">
        <v>912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0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0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0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</row>
    <row r="10" spans="1:301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6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6"/>
      <c r="JQ10" s="93"/>
      <c r="JR10" s="93"/>
      <c r="JS10" s="93"/>
      <c r="JT10" s="93"/>
      <c r="JU10" s="93"/>
      <c r="JV10" s="93"/>
      <c r="JW10" s="93"/>
      <c r="JX10" s="93"/>
      <c r="JY10" s="93"/>
      <c r="JZ10" s="93"/>
      <c r="KA10" s="93"/>
      <c r="KB10" s="93"/>
      <c r="KC10" s="96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</row>
    <row r="11" spans="1:301" s="74" customFormat="1">
      <c r="A11" s="86" t="s">
        <v>913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96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96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96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</row>
    <row r="12" spans="1:301" s="74" customFormat="1">
      <c r="A12" s="86" t="s">
        <v>259</v>
      </c>
      <c r="B12" s="87" t="s">
        <v>914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96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96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96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</row>
    <row r="13" spans="1:301" s="74" customFormat="1">
      <c r="A13" s="86" t="s">
        <v>915</v>
      </c>
      <c r="B13" s="87" t="s">
        <v>309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96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96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  <c r="KC13" s="96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89"/>
      <c r="KO13" s="89"/>
    </row>
    <row r="14" spans="1:301" s="74" customFormat="1">
      <c r="A14" s="86" t="s">
        <v>916</v>
      </c>
      <c r="B14" s="87" t="s">
        <v>917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96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96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96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</row>
    <row r="15" spans="1:301" s="74" customFormat="1">
      <c r="A15" s="86" t="s">
        <v>918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96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96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96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</row>
    <row r="16" spans="1:301" s="74" customFormat="1">
      <c r="A16" s="86" t="s">
        <v>265</v>
      </c>
      <c r="B16" s="87" t="s">
        <v>919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96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96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96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</row>
    <row r="17" spans="1:301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96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96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96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</row>
    <row r="18" spans="1:301" s="74" customFormat="1">
      <c r="A18" s="86" t="s">
        <v>920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96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96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96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</row>
    <row r="19" spans="1:301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96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96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  <c r="KC19" s="96"/>
      <c r="KD19" s="89"/>
      <c r="KE19" s="89"/>
      <c r="KF19" s="89"/>
      <c r="KG19" s="89"/>
      <c r="KH19" s="89"/>
      <c r="KI19" s="89"/>
      <c r="KJ19" s="89"/>
      <c r="KK19" s="89"/>
      <c r="KL19" s="89"/>
      <c r="KM19" s="89"/>
      <c r="KN19" s="89"/>
      <c r="KO19" s="89"/>
    </row>
    <row r="20" spans="1:301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96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96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  <c r="KC20" s="96"/>
      <c r="KD20" s="89"/>
      <c r="KE20" s="89"/>
      <c r="KF20" s="89"/>
      <c r="KG20" s="89"/>
      <c r="KH20" s="89"/>
      <c r="KI20" s="89"/>
      <c r="KJ20" s="89"/>
      <c r="KK20" s="89"/>
      <c r="KL20" s="89"/>
      <c r="KM20" s="89"/>
      <c r="KN20" s="89"/>
      <c r="KO20" s="89"/>
    </row>
    <row r="21" spans="1:301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96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96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  <c r="KC21" s="96"/>
      <c r="KD21" s="89"/>
      <c r="KE21" s="89"/>
      <c r="KF21" s="89"/>
      <c r="KG21" s="89"/>
      <c r="KH21" s="89"/>
      <c r="KI21" s="89"/>
      <c r="KJ21" s="89"/>
      <c r="KK21" s="89"/>
      <c r="KL21" s="89"/>
      <c r="KM21" s="89"/>
      <c r="KN21" s="89"/>
      <c r="KO21" s="89"/>
    </row>
    <row r="22" spans="1:301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96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96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96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</row>
    <row r="23" spans="1:301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96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96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  <c r="KC23" s="96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</row>
    <row r="24" spans="1:301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96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96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  <c r="KC24" s="96"/>
      <c r="KD24" s="89"/>
      <c r="KE24" s="89"/>
      <c r="KF24" s="89"/>
      <c r="KG24" s="89"/>
      <c r="KH24" s="89"/>
      <c r="KI24" s="89"/>
      <c r="KJ24" s="89"/>
      <c r="KK24" s="89"/>
      <c r="KL24" s="89"/>
      <c r="KM24" s="89"/>
      <c r="KN24" s="89"/>
      <c r="KO24" s="89"/>
    </row>
    <row r="25" spans="1:301" s="74" customFormat="1">
      <c r="A25" s="86" t="s">
        <v>921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96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96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  <c r="KC25" s="96"/>
      <c r="KD25" s="89"/>
      <c r="KE25" s="89"/>
      <c r="KF25" s="89"/>
      <c r="KG25" s="89"/>
      <c r="KH25" s="89"/>
      <c r="KI25" s="89"/>
      <c r="KJ25" s="89"/>
      <c r="KK25" s="89"/>
      <c r="KL25" s="89"/>
      <c r="KM25" s="89"/>
      <c r="KN25" s="89"/>
      <c r="KO25" s="89"/>
    </row>
    <row r="26" spans="1:301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96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96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96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</row>
    <row r="27" spans="1:301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96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96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  <c r="KC27" s="96"/>
      <c r="KD27" s="89"/>
      <c r="KE27" s="89"/>
      <c r="KF27" s="89"/>
      <c r="KG27" s="89"/>
      <c r="KH27" s="89"/>
      <c r="KI27" s="89"/>
      <c r="KJ27" s="89"/>
      <c r="KK27" s="89"/>
      <c r="KL27" s="89"/>
      <c r="KM27" s="89"/>
      <c r="KN27" s="89"/>
      <c r="KO27" s="89"/>
    </row>
    <row r="28" spans="1:301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96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96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  <c r="KC28" s="96"/>
      <c r="KD28" s="89"/>
      <c r="KE28" s="89"/>
      <c r="KF28" s="89"/>
      <c r="KG28" s="89"/>
      <c r="KH28" s="89"/>
      <c r="KI28" s="89"/>
      <c r="KJ28" s="89"/>
      <c r="KK28" s="89"/>
      <c r="KL28" s="89"/>
      <c r="KM28" s="89"/>
      <c r="KN28" s="89"/>
      <c r="KO28" s="89"/>
    </row>
    <row r="29" spans="1:301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96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  <c r="JP29" s="96"/>
      <c r="JQ29" s="89"/>
      <c r="JR29" s="89"/>
      <c r="JS29" s="89"/>
      <c r="JT29" s="89"/>
      <c r="JU29" s="89"/>
      <c r="JV29" s="89"/>
      <c r="JW29" s="89"/>
      <c r="JX29" s="89"/>
      <c r="JY29" s="89"/>
      <c r="JZ29" s="89"/>
      <c r="KA29" s="89"/>
      <c r="KB29" s="89"/>
      <c r="KC29" s="96"/>
      <c r="KD29" s="89"/>
      <c r="KE29" s="89"/>
      <c r="KF29" s="89"/>
      <c r="KG29" s="89"/>
      <c r="KH29" s="89"/>
      <c r="KI29" s="89"/>
      <c r="KJ29" s="89"/>
      <c r="KK29" s="89"/>
      <c r="KL29" s="89"/>
      <c r="KM29" s="89"/>
      <c r="KN29" s="89"/>
      <c r="KO29" s="89"/>
    </row>
    <row r="30" spans="1:301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96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96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  <c r="KC30" s="96"/>
      <c r="KD30" s="89"/>
      <c r="KE30" s="89"/>
      <c r="KF30" s="89"/>
      <c r="KG30" s="89"/>
      <c r="KH30" s="89"/>
      <c r="KI30" s="89"/>
      <c r="KJ30" s="89"/>
      <c r="KK30" s="89"/>
      <c r="KL30" s="89"/>
      <c r="KM30" s="89"/>
      <c r="KN30" s="89"/>
      <c r="KO30" s="89"/>
    </row>
    <row r="31" spans="1:301" s="74" customFormat="1">
      <c r="A31" s="86" t="s">
        <v>922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96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96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  <c r="KC31" s="96"/>
      <c r="KD31" s="89"/>
      <c r="KE31" s="89"/>
      <c r="KF31" s="89"/>
      <c r="KG31" s="89"/>
      <c r="KH31" s="89"/>
      <c r="KI31" s="89"/>
      <c r="KJ31" s="89"/>
      <c r="KK31" s="89"/>
      <c r="KL31" s="89"/>
      <c r="KM31" s="89"/>
      <c r="KN31" s="89"/>
      <c r="KO31" s="89"/>
    </row>
    <row r="32" spans="1:301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96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96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  <c r="KC32" s="96"/>
      <c r="KD32" s="89"/>
      <c r="KE32" s="89"/>
      <c r="KF32" s="89"/>
      <c r="KG32" s="89"/>
      <c r="KH32" s="89"/>
      <c r="KI32" s="89"/>
      <c r="KJ32" s="89"/>
      <c r="KK32" s="89"/>
      <c r="KL32" s="89"/>
      <c r="KM32" s="89"/>
      <c r="KN32" s="89"/>
      <c r="KO32" s="89"/>
    </row>
    <row r="33" spans="1:301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96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96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  <c r="KC33" s="96"/>
      <c r="KD33" s="89"/>
      <c r="KE33" s="89"/>
      <c r="KF33" s="89"/>
      <c r="KG33" s="89"/>
      <c r="KH33" s="89"/>
      <c r="KI33" s="89"/>
      <c r="KJ33" s="89"/>
      <c r="KK33" s="89"/>
      <c r="KL33" s="89"/>
      <c r="KM33" s="89"/>
      <c r="KN33" s="89"/>
      <c r="KO33" s="89"/>
    </row>
    <row r="34" spans="1:301" s="74" customFormat="1">
      <c r="A34" s="86" t="s">
        <v>923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96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96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96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</row>
    <row r="35" spans="1:301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96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96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  <c r="KC35" s="96"/>
      <c r="KD35" s="89"/>
      <c r="KE35" s="89"/>
      <c r="KF35" s="89"/>
      <c r="KG35" s="89"/>
      <c r="KH35" s="89"/>
      <c r="KI35" s="89"/>
      <c r="KJ35" s="89"/>
      <c r="KK35" s="89"/>
      <c r="KL35" s="89"/>
      <c r="KM35" s="89"/>
      <c r="KN35" s="89"/>
      <c r="KO35" s="89"/>
    </row>
    <row r="36" spans="1:301" s="74" customFormat="1">
      <c r="A36" s="86" t="s">
        <v>305</v>
      </c>
      <c r="B36" s="87" t="s">
        <v>924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96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96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  <c r="KC36" s="96"/>
      <c r="KD36" s="89"/>
      <c r="KE36" s="89"/>
      <c r="KF36" s="89"/>
      <c r="KG36" s="89"/>
      <c r="KH36" s="89"/>
      <c r="KI36" s="89"/>
      <c r="KJ36" s="89"/>
      <c r="KK36" s="89"/>
      <c r="KL36" s="89"/>
      <c r="KM36" s="89"/>
      <c r="KN36" s="89"/>
      <c r="KO36" s="89"/>
    </row>
    <row r="37" spans="1:301" s="74" customFormat="1">
      <c r="A37" s="86" t="s">
        <v>925</v>
      </c>
      <c r="B37" s="87" t="s">
        <v>315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96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  <c r="JP37" s="96"/>
      <c r="JQ37" s="89"/>
      <c r="JR37" s="89"/>
      <c r="JS37" s="89"/>
      <c r="JT37" s="89"/>
      <c r="JU37" s="89"/>
      <c r="JV37" s="89"/>
      <c r="JW37" s="89"/>
      <c r="JX37" s="89"/>
      <c r="JY37" s="89"/>
      <c r="JZ37" s="89"/>
      <c r="KA37" s="89"/>
      <c r="KB37" s="89"/>
      <c r="KC37" s="96"/>
      <c r="KD37" s="89"/>
      <c r="KE37" s="89"/>
      <c r="KF37" s="89"/>
      <c r="KG37" s="89"/>
      <c r="KH37" s="89"/>
      <c r="KI37" s="89"/>
      <c r="KJ37" s="89"/>
      <c r="KK37" s="89"/>
      <c r="KL37" s="89"/>
      <c r="KM37" s="89"/>
      <c r="KN37" s="89"/>
      <c r="KO37" s="89"/>
    </row>
    <row r="38" spans="1:301" s="74" customFormat="1">
      <c r="A38" s="86" t="s">
        <v>316</v>
      </c>
      <c r="B38" s="87" t="s">
        <v>926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96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  <c r="JP38" s="96"/>
      <c r="JQ38" s="89"/>
      <c r="JR38" s="89"/>
      <c r="JS38" s="89"/>
      <c r="JT38" s="89"/>
      <c r="JU38" s="89"/>
      <c r="JV38" s="89"/>
      <c r="JW38" s="89"/>
      <c r="JX38" s="89"/>
      <c r="JY38" s="89"/>
      <c r="JZ38" s="89"/>
      <c r="KA38" s="89"/>
      <c r="KB38" s="89"/>
      <c r="KC38" s="96"/>
      <c r="KD38" s="89"/>
      <c r="KE38" s="89"/>
      <c r="KF38" s="89"/>
      <c r="KG38" s="89"/>
      <c r="KH38" s="89"/>
      <c r="KI38" s="89"/>
      <c r="KJ38" s="89"/>
      <c r="KK38" s="89"/>
      <c r="KL38" s="89"/>
      <c r="KM38" s="89"/>
      <c r="KN38" s="89"/>
      <c r="KO38" s="89"/>
    </row>
    <row r="39" spans="1:301" s="74" customFormat="1">
      <c r="A39" s="86" t="s">
        <v>927</v>
      </c>
      <c r="B39" s="87" t="s">
        <v>319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96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  <c r="JP39" s="96"/>
      <c r="JQ39" s="89"/>
      <c r="JR39" s="89"/>
      <c r="JS39" s="89"/>
      <c r="JT39" s="89"/>
      <c r="JU39" s="89"/>
      <c r="JV39" s="89"/>
      <c r="JW39" s="89"/>
      <c r="JX39" s="89"/>
      <c r="JY39" s="89"/>
      <c r="JZ39" s="89"/>
      <c r="KA39" s="89"/>
      <c r="KB39" s="89"/>
      <c r="KC39" s="96"/>
      <c r="KD39" s="89"/>
      <c r="KE39" s="89"/>
      <c r="KF39" s="89"/>
      <c r="KG39" s="89"/>
      <c r="KH39" s="89"/>
      <c r="KI39" s="89"/>
      <c r="KJ39" s="89"/>
      <c r="KK39" s="89"/>
      <c r="KL39" s="89"/>
      <c r="KM39" s="89"/>
      <c r="KN39" s="89"/>
      <c r="KO39" s="89"/>
    </row>
    <row r="40" spans="1:301" s="74" customFormat="1">
      <c r="A40" s="86"/>
      <c r="B40" s="87" t="s">
        <v>928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96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96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  <c r="KC40" s="96"/>
      <c r="KD40" s="89"/>
      <c r="KE40" s="89"/>
      <c r="KF40" s="89"/>
      <c r="KG40" s="89"/>
      <c r="KH40" s="89"/>
      <c r="KI40" s="89"/>
      <c r="KJ40" s="89"/>
      <c r="KK40" s="89"/>
      <c r="KL40" s="89"/>
      <c r="KM40" s="89"/>
      <c r="KN40" s="89"/>
      <c r="KO40" s="89"/>
    </row>
    <row r="41" spans="1:301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96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  <c r="JP41" s="96"/>
      <c r="JQ41" s="89"/>
      <c r="JR41" s="89"/>
      <c r="JS41" s="89"/>
      <c r="JT41" s="89"/>
      <c r="JU41" s="89"/>
      <c r="JV41" s="89"/>
      <c r="JW41" s="89"/>
      <c r="JX41" s="89"/>
      <c r="JY41" s="89"/>
      <c r="JZ41" s="89"/>
      <c r="KA41" s="89"/>
      <c r="KB41" s="89"/>
      <c r="KC41" s="96"/>
      <c r="KD41" s="89"/>
      <c r="KE41" s="89"/>
      <c r="KF41" s="89"/>
      <c r="KG41" s="89"/>
      <c r="KH41" s="89"/>
      <c r="KI41" s="89"/>
      <c r="KJ41" s="89"/>
      <c r="KK41" s="89"/>
      <c r="KL41" s="89"/>
      <c r="KM41" s="89"/>
      <c r="KN41" s="89"/>
      <c r="KO41" s="89"/>
    </row>
    <row r="42" spans="1:301" s="104" customFormat="1" ht="17.25" thickBot="1">
      <c r="A42" s="9" t="s">
        <v>929</v>
      </c>
      <c r="B42" s="9" t="s">
        <v>325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0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0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0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</row>
    <row r="43" spans="1:301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6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  <c r="JP43" s="96"/>
      <c r="JQ43" s="93"/>
      <c r="JR43" s="93"/>
      <c r="JS43" s="93"/>
      <c r="JT43" s="93"/>
      <c r="JU43" s="93"/>
      <c r="JV43" s="93"/>
      <c r="JW43" s="93"/>
      <c r="JX43" s="93"/>
      <c r="JY43" s="93"/>
      <c r="JZ43" s="93"/>
      <c r="KA43" s="93"/>
      <c r="KB43" s="93"/>
      <c r="KC43" s="96"/>
      <c r="KD43" s="93"/>
      <c r="KE43" s="93"/>
      <c r="KF43" s="93"/>
      <c r="KG43" s="93"/>
      <c r="KH43" s="93"/>
      <c r="KI43" s="93"/>
      <c r="KJ43" s="93"/>
      <c r="KK43" s="93"/>
      <c r="KL43" s="93"/>
      <c r="KM43" s="93"/>
      <c r="KN43" s="93"/>
      <c r="KO43" s="93"/>
    </row>
    <row r="44" spans="1:301" s="74" customFormat="1">
      <c r="A44" s="86" t="s">
        <v>327</v>
      </c>
      <c r="B44" s="87" t="s">
        <v>328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96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  <c r="JP44" s="96"/>
      <c r="JQ44" s="89"/>
      <c r="JR44" s="89"/>
      <c r="JS44" s="89"/>
      <c r="JT44" s="89"/>
      <c r="JU44" s="89"/>
      <c r="JV44" s="89"/>
      <c r="JW44" s="89"/>
      <c r="JX44" s="89"/>
      <c r="JY44" s="89"/>
      <c r="JZ44" s="89"/>
      <c r="KA44" s="89"/>
      <c r="KB44" s="89"/>
      <c r="KC44" s="96"/>
      <c r="KD44" s="89"/>
      <c r="KE44" s="89"/>
      <c r="KF44" s="89"/>
      <c r="KG44" s="89"/>
      <c r="KH44" s="89"/>
      <c r="KI44" s="89"/>
      <c r="KJ44" s="89"/>
      <c r="KK44" s="89"/>
      <c r="KL44" s="89"/>
      <c r="KM44" s="89"/>
      <c r="KN44" s="89"/>
      <c r="KO44" s="89"/>
    </row>
    <row r="45" spans="1:301" s="74" customFormat="1">
      <c r="A45" s="86" t="s">
        <v>329</v>
      </c>
      <c r="B45" s="87" t="s">
        <v>330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96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  <c r="JP45" s="96"/>
      <c r="JQ45" s="89"/>
      <c r="JR45" s="89"/>
      <c r="JS45" s="89"/>
      <c r="JT45" s="89"/>
      <c r="JU45" s="89"/>
      <c r="JV45" s="89"/>
      <c r="JW45" s="89"/>
      <c r="JX45" s="89"/>
      <c r="JY45" s="89"/>
      <c r="JZ45" s="89"/>
      <c r="KA45" s="89"/>
      <c r="KB45" s="89"/>
      <c r="KC45" s="96"/>
      <c r="KD45" s="89"/>
      <c r="KE45" s="89"/>
      <c r="KF45" s="89"/>
      <c r="KG45" s="89"/>
      <c r="KH45" s="89"/>
      <c r="KI45" s="89"/>
      <c r="KJ45" s="89"/>
      <c r="KK45" s="89"/>
      <c r="KL45" s="89"/>
      <c r="KM45" s="89"/>
      <c r="KN45" s="89"/>
      <c r="KO45" s="89"/>
    </row>
    <row r="46" spans="1:301" s="74" customFormat="1">
      <c r="A46" s="86" t="s">
        <v>331</v>
      </c>
      <c r="B46" s="87" t="s">
        <v>332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96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  <c r="JP46" s="96"/>
      <c r="JQ46" s="89"/>
      <c r="JR46" s="89"/>
      <c r="JS46" s="89"/>
      <c r="JT46" s="89"/>
      <c r="JU46" s="89"/>
      <c r="JV46" s="89"/>
      <c r="JW46" s="89"/>
      <c r="JX46" s="89"/>
      <c r="JY46" s="89"/>
      <c r="JZ46" s="89"/>
      <c r="KA46" s="89"/>
      <c r="KB46" s="89"/>
      <c r="KC46" s="96"/>
      <c r="KD46" s="89"/>
      <c r="KE46" s="89"/>
      <c r="KF46" s="89"/>
      <c r="KG46" s="89"/>
      <c r="KH46" s="89"/>
      <c r="KI46" s="89"/>
      <c r="KJ46" s="89"/>
      <c r="KK46" s="89"/>
      <c r="KL46" s="89"/>
      <c r="KM46" s="89"/>
      <c r="KN46" s="89"/>
      <c r="KO46" s="89"/>
    </row>
    <row r="47" spans="1:301" s="74" customFormat="1">
      <c r="A47" s="86" t="s">
        <v>333</v>
      </c>
      <c r="B47" s="87" t="s">
        <v>334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  <c r="JC47" s="96"/>
      <c r="JD47" s="89"/>
      <c r="JE47" s="89"/>
      <c r="JF47" s="89"/>
      <c r="JG47" s="89"/>
      <c r="JH47" s="89"/>
      <c r="JI47" s="89"/>
      <c r="JJ47" s="89"/>
      <c r="JK47" s="89"/>
      <c r="JL47" s="89"/>
      <c r="JM47" s="89"/>
      <c r="JN47" s="89"/>
      <c r="JO47" s="89"/>
      <c r="JP47" s="96"/>
      <c r="JQ47" s="89"/>
      <c r="JR47" s="89"/>
      <c r="JS47" s="89"/>
      <c r="JT47" s="89"/>
      <c r="JU47" s="89"/>
      <c r="JV47" s="89"/>
      <c r="JW47" s="89"/>
      <c r="JX47" s="89"/>
      <c r="JY47" s="89"/>
      <c r="JZ47" s="89"/>
      <c r="KA47" s="89"/>
      <c r="KB47" s="89"/>
      <c r="KC47" s="96"/>
      <c r="KD47" s="89"/>
      <c r="KE47" s="89"/>
      <c r="KF47" s="89"/>
      <c r="KG47" s="89"/>
      <c r="KH47" s="89"/>
      <c r="KI47" s="89"/>
      <c r="KJ47" s="89"/>
      <c r="KK47" s="89"/>
      <c r="KL47" s="89"/>
      <c r="KM47" s="89"/>
      <c r="KN47" s="89"/>
      <c r="KO47" s="89"/>
    </row>
    <row r="48" spans="1:301" s="74" customFormat="1">
      <c r="A48" s="86" t="s">
        <v>335</v>
      </c>
      <c r="B48" s="87" t="s">
        <v>336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96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  <c r="JP48" s="96"/>
      <c r="JQ48" s="89"/>
      <c r="JR48" s="89"/>
      <c r="JS48" s="89"/>
      <c r="JT48" s="89"/>
      <c r="JU48" s="89"/>
      <c r="JV48" s="89"/>
      <c r="JW48" s="89"/>
      <c r="JX48" s="89"/>
      <c r="JY48" s="89"/>
      <c r="JZ48" s="89"/>
      <c r="KA48" s="89"/>
      <c r="KB48" s="89"/>
      <c r="KC48" s="96"/>
      <c r="KD48" s="89"/>
      <c r="KE48" s="89"/>
      <c r="KF48" s="89"/>
      <c r="KG48" s="89"/>
      <c r="KH48" s="89"/>
      <c r="KI48" s="89"/>
      <c r="KJ48" s="89"/>
      <c r="KK48" s="89"/>
      <c r="KL48" s="89"/>
      <c r="KM48" s="89"/>
      <c r="KN48" s="89"/>
      <c r="KO48" s="89"/>
    </row>
    <row r="49" spans="1:301">
      <c r="A49" s="86" t="s">
        <v>337</v>
      </c>
      <c r="B49" s="87" t="s">
        <v>338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9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  <c r="JP49" s="96"/>
      <c r="JQ49" s="106"/>
      <c r="JR49" s="106"/>
      <c r="JS49" s="106"/>
      <c r="JT49" s="106"/>
      <c r="JU49" s="106"/>
      <c r="JV49" s="106"/>
      <c r="JW49" s="106"/>
      <c r="JX49" s="106"/>
      <c r="JY49" s="106"/>
      <c r="JZ49" s="106"/>
      <c r="KA49" s="106"/>
      <c r="KB49" s="106"/>
      <c r="KC49" s="96"/>
      <c r="KD49" s="106"/>
      <c r="KE49" s="106"/>
      <c r="KF49" s="106"/>
      <c r="KG49" s="106"/>
      <c r="KH49" s="106"/>
      <c r="KI49" s="106"/>
      <c r="KJ49" s="106"/>
      <c r="KK49" s="106"/>
      <c r="KL49" s="106"/>
      <c r="KM49" s="106"/>
      <c r="KN49" s="106"/>
      <c r="KO49" s="106"/>
    </row>
    <row r="50" spans="1:301" s="74" customFormat="1">
      <c r="A50" s="86" t="s">
        <v>339</v>
      </c>
      <c r="B50" s="87" t="s">
        <v>340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96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  <c r="JP50" s="96"/>
      <c r="JQ50" s="89"/>
      <c r="JR50" s="89"/>
      <c r="JS50" s="89"/>
      <c r="JT50" s="89"/>
      <c r="JU50" s="89"/>
      <c r="JV50" s="89"/>
      <c r="JW50" s="89"/>
      <c r="JX50" s="89"/>
      <c r="JY50" s="89"/>
      <c r="JZ50" s="89"/>
      <c r="KA50" s="89"/>
      <c r="KB50" s="89"/>
      <c r="KC50" s="96"/>
      <c r="KD50" s="89"/>
      <c r="KE50" s="89"/>
      <c r="KF50" s="89"/>
      <c r="KG50" s="89"/>
      <c r="KH50" s="89"/>
      <c r="KI50" s="89"/>
      <c r="KJ50" s="89"/>
      <c r="KK50" s="89"/>
      <c r="KL50" s="89"/>
      <c r="KM50" s="89"/>
      <c r="KN50" s="89"/>
      <c r="KO50" s="89"/>
    </row>
    <row r="51" spans="1:301" s="74" customFormat="1">
      <c r="A51" s="86" t="s">
        <v>930</v>
      </c>
      <c r="B51" s="87" t="s">
        <v>342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96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  <c r="JP51" s="96"/>
      <c r="JQ51" s="89"/>
      <c r="JR51" s="89"/>
      <c r="JS51" s="89"/>
      <c r="JT51" s="89"/>
      <c r="JU51" s="89"/>
      <c r="JV51" s="89"/>
      <c r="JW51" s="89"/>
      <c r="JX51" s="89"/>
      <c r="JY51" s="89"/>
      <c r="JZ51" s="89"/>
      <c r="KA51" s="89"/>
      <c r="KB51" s="89"/>
      <c r="KC51" s="96"/>
      <c r="KD51" s="89"/>
      <c r="KE51" s="89"/>
      <c r="KF51" s="89"/>
      <c r="KG51" s="89"/>
      <c r="KH51" s="89"/>
      <c r="KI51" s="89"/>
      <c r="KJ51" s="89"/>
      <c r="KK51" s="89"/>
      <c r="KL51" s="89"/>
      <c r="KM51" s="89"/>
      <c r="KN51" s="89"/>
      <c r="KO51" s="89"/>
    </row>
    <row r="52" spans="1:301" s="74" customFormat="1">
      <c r="A52" s="86" t="s">
        <v>343</v>
      </c>
      <c r="B52" s="87" t="s">
        <v>344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96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  <c r="JP52" s="96"/>
      <c r="JQ52" s="89"/>
      <c r="JR52" s="89"/>
      <c r="JS52" s="89"/>
      <c r="JT52" s="89"/>
      <c r="JU52" s="89"/>
      <c r="JV52" s="89"/>
      <c r="JW52" s="89"/>
      <c r="JX52" s="89"/>
      <c r="JY52" s="89"/>
      <c r="JZ52" s="89"/>
      <c r="KA52" s="89"/>
      <c r="KB52" s="89"/>
      <c r="KC52" s="96"/>
      <c r="KD52" s="89"/>
      <c r="KE52" s="89"/>
      <c r="KF52" s="89"/>
      <c r="KG52" s="89"/>
      <c r="KH52" s="89"/>
      <c r="KI52" s="89"/>
      <c r="KJ52" s="89"/>
      <c r="KK52" s="89"/>
      <c r="KL52" s="89"/>
      <c r="KM52" s="89"/>
      <c r="KN52" s="89"/>
      <c r="KO52" s="89"/>
    </row>
    <row r="53" spans="1:301" s="74" customFormat="1">
      <c r="A53" s="107" t="s">
        <v>345</v>
      </c>
      <c r="B53" s="87" t="s">
        <v>931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96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  <c r="JP53" s="96"/>
      <c r="JQ53" s="89"/>
      <c r="JR53" s="89"/>
      <c r="JS53" s="89"/>
      <c r="JT53" s="89"/>
      <c r="JU53" s="89"/>
      <c r="JV53" s="89"/>
      <c r="JW53" s="89"/>
      <c r="JX53" s="89"/>
      <c r="JY53" s="89"/>
      <c r="JZ53" s="89"/>
      <c r="KA53" s="89"/>
      <c r="KB53" s="89"/>
      <c r="KC53" s="96"/>
      <c r="KD53" s="89"/>
      <c r="KE53" s="89"/>
      <c r="KF53" s="89"/>
      <c r="KG53" s="89"/>
      <c r="KH53" s="89"/>
      <c r="KI53" s="89"/>
      <c r="KJ53" s="89"/>
      <c r="KK53" s="89"/>
      <c r="KL53" s="89"/>
      <c r="KM53" s="89"/>
      <c r="KN53" s="89"/>
      <c r="KO53" s="89"/>
    </row>
    <row r="54" spans="1:301" s="74" customFormat="1">
      <c r="A54" s="86" t="s">
        <v>347</v>
      </c>
      <c r="B54" s="87" t="s">
        <v>348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96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  <c r="JP54" s="96"/>
      <c r="JQ54" s="89"/>
      <c r="JR54" s="89"/>
      <c r="JS54" s="89"/>
      <c r="JT54" s="89"/>
      <c r="JU54" s="89"/>
      <c r="JV54" s="89"/>
      <c r="JW54" s="89"/>
      <c r="JX54" s="89"/>
      <c r="JY54" s="89"/>
      <c r="JZ54" s="89"/>
      <c r="KA54" s="89"/>
      <c r="KB54" s="89"/>
      <c r="KC54" s="96"/>
      <c r="KD54" s="89"/>
      <c r="KE54" s="89"/>
      <c r="KF54" s="89"/>
      <c r="KG54" s="89"/>
      <c r="KH54" s="89"/>
      <c r="KI54" s="89"/>
      <c r="KJ54" s="89"/>
      <c r="KK54" s="89"/>
      <c r="KL54" s="89"/>
      <c r="KM54" s="89"/>
      <c r="KN54" s="89"/>
      <c r="KO54" s="89"/>
    </row>
    <row r="55" spans="1:301" s="74" customFormat="1">
      <c r="A55" s="86" t="s">
        <v>932</v>
      </c>
      <c r="B55" s="87" t="s">
        <v>350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96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96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  <c r="KC55" s="96"/>
      <c r="KD55" s="89"/>
      <c r="KE55" s="89"/>
      <c r="KF55" s="89"/>
      <c r="KG55" s="89"/>
      <c r="KH55" s="89"/>
      <c r="KI55" s="89"/>
      <c r="KJ55" s="89"/>
      <c r="KK55" s="89"/>
      <c r="KL55" s="89"/>
      <c r="KM55" s="89"/>
      <c r="KN55" s="89"/>
      <c r="KO55" s="89"/>
    </row>
    <row r="56" spans="1:301" s="74" customFormat="1">
      <c r="A56" s="86" t="s">
        <v>351</v>
      </c>
      <c r="B56" s="87" t="s">
        <v>352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96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  <c r="JP56" s="96"/>
      <c r="JQ56" s="89"/>
      <c r="JR56" s="89"/>
      <c r="JS56" s="89"/>
      <c r="JT56" s="89"/>
      <c r="JU56" s="89"/>
      <c r="JV56" s="89"/>
      <c r="JW56" s="89"/>
      <c r="JX56" s="89"/>
      <c r="JY56" s="89"/>
      <c r="JZ56" s="89"/>
      <c r="KA56" s="89"/>
      <c r="KB56" s="89"/>
      <c r="KC56" s="96"/>
      <c r="KD56" s="89"/>
      <c r="KE56" s="89"/>
      <c r="KF56" s="89"/>
      <c r="KG56" s="89"/>
      <c r="KH56" s="89"/>
      <c r="KI56" s="89"/>
      <c r="KJ56" s="89"/>
      <c r="KK56" s="89"/>
      <c r="KL56" s="89"/>
      <c r="KM56" s="89"/>
      <c r="KN56" s="89"/>
      <c r="KO56" s="89"/>
    </row>
    <row r="57" spans="1:301" s="74" customFormat="1">
      <c r="A57" s="86" t="s">
        <v>353</v>
      </c>
      <c r="B57" s="87" t="s">
        <v>354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96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  <c r="JP57" s="96"/>
      <c r="JQ57" s="89"/>
      <c r="JR57" s="89"/>
      <c r="JS57" s="89"/>
      <c r="JT57" s="89"/>
      <c r="JU57" s="89"/>
      <c r="JV57" s="89"/>
      <c r="JW57" s="89"/>
      <c r="JX57" s="89"/>
      <c r="JY57" s="89"/>
      <c r="JZ57" s="89"/>
      <c r="KA57" s="89"/>
      <c r="KB57" s="89"/>
      <c r="KC57" s="96"/>
      <c r="KD57" s="89"/>
      <c r="KE57" s="89"/>
      <c r="KF57" s="89"/>
      <c r="KG57" s="89"/>
      <c r="KH57" s="89"/>
      <c r="KI57" s="89"/>
      <c r="KJ57" s="89"/>
      <c r="KK57" s="89"/>
      <c r="KL57" s="89"/>
      <c r="KM57" s="89"/>
      <c r="KN57" s="89"/>
      <c r="KO57" s="89"/>
    </row>
    <row r="58" spans="1:301" s="74" customFormat="1">
      <c r="A58" s="86" t="s">
        <v>355</v>
      </c>
      <c r="B58" s="87" t="s">
        <v>356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96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96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  <c r="KC58" s="96"/>
      <c r="KD58" s="89"/>
      <c r="KE58" s="89"/>
      <c r="KF58" s="89"/>
      <c r="KG58" s="89"/>
      <c r="KH58" s="89"/>
      <c r="KI58" s="89"/>
      <c r="KJ58" s="89"/>
      <c r="KK58" s="89"/>
      <c r="KL58" s="89"/>
      <c r="KM58" s="89"/>
      <c r="KN58" s="89"/>
      <c r="KO58" s="89"/>
    </row>
    <row r="59" spans="1:301" s="74" customFormat="1">
      <c r="A59" s="86" t="s">
        <v>357</v>
      </c>
      <c r="B59" s="87" t="s">
        <v>358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96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  <c r="JP59" s="96"/>
      <c r="JQ59" s="89"/>
      <c r="JR59" s="89"/>
      <c r="JS59" s="89"/>
      <c r="JT59" s="89"/>
      <c r="JU59" s="89"/>
      <c r="JV59" s="89"/>
      <c r="JW59" s="89"/>
      <c r="JX59" s="89"/>
      <c r="JY59" s="89"/>
      <c r="JZ59" s="89"/>
      <c r="KA59" s="89"/>
      <c r="KB59" s="89"/>
      <c r="KC59" s="96"/>
      <c r="KD59" s="89"/>
      <c r="KE59" s="89"/>
      <c r="KF59" s="89"/>
      <c r="KG59" s="89"/>
      <c r="KH59" s="89"/>
      <c r="KI59" s="89"/>
      <c r="KJ59" s="89"/>
      <c r="KK59" s="89"/>
      <c r="KL59" s="89"/>
      <c r="KM59" s="89"/>
      <c r="KN59" s="89"/>
      <c r="KO59" s="89"/>
    </row>
    <row r="60" spans="1:301" s="74" customFormat="1">
      <c r="A60" s="86" t="s">
        <v>359</v>
      </c>
      <c r="B60" s="87" t="s">
        <v>360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96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  <c r="JP60" s="96"/>
      <c r="JQ60" s="89"/>
      <c r="JR60" s="89"/>
      <c r="JS60" s="89"/>
      <c r="JT60" s="89"/>
      <c r="JU60" s="89"/>
      <c r="JV60" s="89"/>
      <c r="JW60" s="89"/>
      <c r="JX60" s="89"/>
      <c r="JY60" s="89"/>
      <c r="JZ60" s="89"/>
      <c r="KA60" s="89"/>
      <c r="KB60" s="89"/>
      <c r="KC60" s="96"/>
      <c r="KD60" s="89"/>
      <c r="KE60" s="89"/>
      <c r="KF60" s="89"/>
      <c r="KG60" s="89"/>
      <c r="KH60" s="89"/>
      <c r="KI60" s="89"/>
      <c r="KJ60" s="89"/>
      <c r="KK60" s="89"/>
      <c r="KL60" s="89"/>
      <c r="KM60" s="89"/>
      <c r="KN60" s="89"/>
      <c r="KO60" s="89"/>
    </row>
    <row r="61" spans="1:301" s="74" customFormat="1">
      <c r="A61" s="86" t="s">
        <v>933</v>
      </c>
      <c r="B61" s="87" t="s">
        <v>362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96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96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96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</row>
    <row r="62" spans="1:301" s="74" customFormat="1">
      <c r="A62" s="86" t="s">
        <v>363</v>
      </c>
      <c r="B62" s="87" t="s">
        <v>364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96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  <c r="JP62" s="96"/>
      <c r="JQ62" s="89"/>
      <c r="JR62" s="89"/>
      <c r="JS62" s="89"/>
      <c r="JT62" s="89"/>
      <c r="JU62" s="89"/>
      <c r="JV62" s="89"/>
      <c r="JW62" s="89"/>
      <c r="JX62" s="89"/>
      <c r="JY62" s="89"/>
      <c r="JZ62" s="89"/>
      <c r="KA62" s="89"/>
      <c r="KB62" s="89"/>
      <c r="KC62" s="96"/>
      <c r="KD62" s="89"/>
      <c r="KE62" s="89"/>
      <c r="KF62" s="89"/>
      <c r="KG62" s="89"/>
      <c r="KH62" s="89"/>
      <c r="KI62" s="89"/>
      <c r="KJ62" s="89"/>
      <c r="KK62" s="89"/>
      <c r="KL62" s="89"/>
      <c r="KM62" s="89"/>
      <c r="KN62" s="89"/>
      <c r="KO62" s="89"/>
    </row>
    <row r="63" spans="1:301" s="74" customFormat="1">
      <c r="A63" s="86" t="s">
        <v>365</v>
      </c>
      <c r="B63" s="87" t="s">
        <v>366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96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96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96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</row>
    <row r="64" spans="1:301" s="74" customFormat="1">
      <c r="A64" s="86" t="s">
        <v>367</v>
      </c>
      <c r="B64" s="108" t="s">
        <v>934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  <c r="JC64" s="96"/>
      <c r="JD64" s="89"/>
      <c r="JE64" s="89"/>
      <c r="JF64" s="89"/>
      <c r="JG64" s="89"/>
      <c r="JH64" s="89"/>
      <c r="JI64" s="89"/>
      <c r="JJ64" s="89"/>
      <c r="JK64" s="89"/>
      <c r="JL64" s="89"/>
      <c r="JM64" s="89"/>
      <c r="JN64" s="89"/>
      <c r="JO64" s="89"/>
      <c r="JP64" s="96"/>
      <c r="JQ64" s="89"/>
      <c r="JR64" s="89"/>
      <c r="JS64" s="89"/>
      <c r="JT64" s="89"/>
      <c r="JU64" s="89"/>
      <c r="JV64" s="89"/>
      <c r="JW64" s="89"/>
      <c r="JX64" s="89"/>
      <c r="JY64" s="89"/>
      <c r="JZ64" s="89"/>
      <c r="KA64" s="89"/>
      <c r="KB64" s="89"/>
      <c r="KC64" s="96"/>
      <c r="KD64" s="89"/>
      <c r="KE64" s="89"/>
      <c r="KF64" s="89"/>
      <c r="KG64" s="89"/>
      <c r="KH64" s="89"/>
      <c r="KI64" s="89"/>
      <c r="KJ64" s="89"/>
      <c r="KK64" s="89"/>
      <c r="KL64" s="89"/>
      <c r="KM64" s="89"/>
      <c r="KN64" s="89"/>
      <c r="KO64" s="89"/>
    </row>
    <row r="65" spans="1:301" s="94" customFormat="1">
      <c r="A65" s="86" t="s">
        <v>369</v>
      </c>
      <c r="B65" s="87" t="s">
        <v>935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96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  <c r="JP65" s="96"/>
      <c r="JQ65" s="89"/>
      <c r="JR65" s="89"/>
      <c r="JS65" s="89"/>
      <c r="JT65" s="89"/>
      <c r="JU65" s="89"/>
      <c r="JV65" s="89"/>
      <c r="JW65" s="89"/>
      <c r="JX65" s="89"/>
      <c r="JY65" s="89"/>
      <c r="JZ65" s="89"/>
      <c r="KA65" s="89"/>
      <c r="KB65" s="89"/>
      <c r="KC65" s="96"/>
      <c r="KD65" s="89"/>
      <c r="KE65" s="89"/>
      <c r="KF65" s="89"/>
      <c r="KG65" s="89"/>
      <c r="KH65" s="89"/>
      <c r="KI65" s="89"/>
      <c r="KJ65" s="89"/>
      <c r="KK65" s="89"/>
      <c r="KL65" s="89"/>
      <c r="KM65" s="89"/>
      <c r="KN65" s="89"/>
      <c r="KO65" s="89"/>
    </row>
    <row r="66" spans="1:301" s="94" customFormat="1">
      <c r="A66" s="86" t="s">
        <v>936</v>
      </c>
      <c r="B66" s="87" t="s">
        <v>937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96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  <c r="JP66" s="96"/>
      <c r="JQ66" s="89"/>
      <c r="JR66" s="89"/>
      <c r="JS66" s="89"/>
      <c r="JT66" s="89"/>
      <c r="JU66" s="89"/>
      <c r="JV66" s="89"/>
      <c r="JW66" s="89"/>
      <c r="JX66" s="89"/>
      <c r="JY66" s="89"/>
      <c r="JZ66" s="89"/>
      <c r="KA66" s="89"/>
      <c r="KB66" s="89"/>
      <c r="KC66" s="96"/>
      <c r="KD66" s="89"/>
      <c r="KE66" s="89"/>
      <c r="KF66" s="89"/>
      <c r="KG66" s="89"/>
      <c r="KH66" s="89"/>
      <c r="KI66" s="89"/>
      <c r="KJ66" s="89"/>
      <c r="KK66" s="89"/>
      <c r="KL66" s="89"/>
      <c r="KM66" s="89"/>
      <c r="KN66" s="89"/>
      <c r="KO66" s="89"/>
    </row>
    <row r="67" spans="1:301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  <c r="JC67" s="96"/>
      <c r="JD67" s="89"/>
      <c r="JE67" s="89"/>
      <c r="JF67" s="89"/>
      <c r="JG67" s="89"/>
      <c r="JH67" s="89"/>
      <c r="JI67" s="89"/>
      <c r="JJ67" s="89"/>
      <c r="JK67" s="89"/>
      <c r="JL67" s="89"/>
      <c r="JM67" s="89"/>
      <c r="JN67" s="89"/>
      <c r="JO67" s="89"/>
      <c r="JP67" s="96"/>
      <c r="JQ67" s="89"/>
      <c r="JR67" s="89"/>
      <c r="JS67" s="89"/>
      <c r="JT67" s="89"/>
      <c r="JU67" s="89"/>
      <c r="JV67" s="89"/>
      <c r="JW67" s="89"/>
      <c r="JX67" s="89"/>
      <c r="JY67" s="89"/>
      <c r="JZ67" s="89"/>
      <c r="KA67" s="89"/>
      <c r="KB67" s="89"/>
      <c r="KC67" s="96"/>
      <c r="KD67" s="89"/>
      <c r="KE67" s="89"/>
      <c r="KF67" s="89"/>
      <c r="KG67" s="89"/>
      <c r="KH67" s="89"/>
      <c r="KI67" s="89"/>
      <c r="KJ67" s="89"/>
      <c r="KK67" s="89"/>
      <c r="KL67" s="89"/>
      <c r="KM67" s="89"/>
      <c r="KN67" s="89"/>
      <c r="KO67" s="89"/>
    </row>
    <row r="68" spans="1:301" s="104" customFormat="1" ht="17.25" thickBot="1">
      <c r="A68" s="9" t="s">
        <v>372</v>
      </c>
      <c r="B68" s="9" t="s">
        <v>373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0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0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0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</row>
    <row r="69" spans="1:301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6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93"/>
      <c r="JP69" s="96"/>
      <c r="JQ69" s="93"/>
      <c r="JR69" s="93"/>
      <c r="JS69" s="93"/>
      <c r="JT69" s="93"/>
      <c r="JU69" s="93"/>
      <c r="JV69" s="93"/>
      <c r="JW69" s="93"/>
      <c r="JX69" s="93"/>
      <c r="JY69" s="93"/>
      <c r="JZ69" s="93"/>
      <c r="KA69" s="93"/>
      <c r="KB69" s="93"/>
      <c r="KC69" s="96"/>
      <c r="KD69" s="93"/>
      <c r="KE69" s="93"/>
      <c r="KF69" s="93"/>
      <c r="KG69" s="93"/>
      <c r="KH69" s="93"/>
      <c r="KI69" s="93"/>
      <c r="KJ69" s="93"/>
      <c r="KK69" s="93"/>
      <c r="KL69" s="93"/>
      <c r="KM69" s="93"/>
      <c r="KN69" s="93"/>
      <c r="KO69" s="93"/>
    </row>
    <row r="70" spans="1:301" s="74" customFormat="1">
      <c r="A70" s="86" t="s">
        <v>938</v>
      </c>
      <c r="B70" s="87" t="s">
        <v>375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  <c r="JC70" s="96"/>
      <c r="JD70" s="89"/>
      <c r="JE70" s="89"/>
      <c r="JF70" s="89"/>
      <c r="JG70" s="89"/>
      <c r="JH70" s="89"/>
      <c r="JI70" s="89"/>
      <c r="JJ70" s="89"/>
      <c r="JK70" s="89"/>
      <c r="JL70" s="89"/>
      <c r="JM70" s="89"/>
      <c r="JN70" s="89"/>
      <c r="JO70" s="89"/>
      <c r="JP70" s="96"/>
      <c r="JQ70" s="89"/>
      <c r="JR70" s="89"/>
      <c r="JS70" s="89"/>
      <c r="JT70" s="89"/>
      <c r="JU70" s="89"/>
      <c r="JV70" s="89"/>
      <c r="JW70" s="89"/>
      <c r="JX70" s="89"/>
      <c r="JY70" s="89"/>
      <c r="JZ70" s="89"/>
      <c r="KA70" s="89"/>
      <c r="KB70" s="89"/>
      <c r="KC70" s="96"/>
      <c r="KD70" s="89"/>
      <c r="KE70" s="89"/>
      <c r="KF70" s="89"/>
      <c r="KG70" s="89"/>
      <c r="KH70" s="89"/>
      <c r="KI70" s="89"/>
      <c r="KJ70" s="89"/>
      <c r="KK70" s="89"/>
      <c r="KL70" s="89"/>
      <c r="KM70" s="89"/>
      <c r="KN70" s="89"/>
      <c r="KO70" s="89"/>
    </row>
    <row r="71" spans="1:301" s="74" customFormat="1">
      <c r="A71" s="86" t="s">
        <v>376</v>
      </c>
      <c r="B71" s="87" t="s">
        <v>377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  <c r="JC71" s="96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  <c r="JP71" s="96"/>
      <c r="JQ71" s="89"/>
      <c r="JR71" s="89"/>
      <c r="JS71" s="89"/>
      <c r="JT71" s="89"/>
      <c r="JU71" s="89"/>
      <c r="JV71" s="89"/>
      <c r="JW71" s="89"/>
      <c r="JX71" s="89"/>
      <c r="JY71" s="89"/>
      <c r="JZ71" s="89"/>
      <c r="KA71" s="89"/>
      <c r="KB71" s="89"/>
      <c r="KC71" s="96"/>
      <c r="KD71" s="89"/>
      <c r="KE71" s="89"/>
      <c r="KF71" s="89"/>
      <c r="KG71" s="89"/>
      <c r="KH71" s="89"/>
      <c r="KI71" s="89"/>
      <c r="KJ71" s="89"/>
      <c r="KK71" s="89"/>
      <c r="KL71" s="89"/>
      <c r="KM71" s="89"/>
      <c r="KN71" s="89"/>
      <c r="KO71" s="89"/>
    </row>
    <row r="72" spans="1:301" s="74" customFormat="1">
      <c r="A72" s="86" t="s">
        <v>378</v>
      </c>
      <c r="B72" s="87" t="s">
        <v>379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96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  <c r="JP72" s="96"/>
      <c r="JQ72" s="89"/>
      <c r="JR72" s="89"/>
      <c r="JS72" s="89"/>
      <c r="JT72" s="89"/>
      <c r="JU72" s="89"/>
      <c r="JV72" s="89"/>
      <c r="JW72" s="89"/>
      <c r="JX72" s="89"/>
      <c r="JY72" s="89"/>
      <c r="JZ72" s="89"/>
      <c r="KA72" s="89"/>
      <c r="KB72" s="89"/>
      <c r="KC72" s="96"/>
      <c r="KD72" s="89"/>
      <c r="KE72" s="89"/>
      <c r="KF72" s="89"/>
      <c r="KG72" s="89"/>
      <c r="KH72" s="89"/>
      <c r="KI72" s="89"/>
      <c r="KJ72" s="89"/>
      <c r="KK72" s="89"/>
      <c r="KL72" s="89"/>
      <c r="KM72" s="89"/>
      <c r="KN72" s="89"/>
      <c r="KO72" s="89"/>
    </row>
    <row r="73" spans="1:301" s="74" customFormat="1">
      <c r="A73" s="86" t="s">
        <v>380</v>
      </c>
      <c r="B73" s="87" t="s">
        <v>381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96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  <c r="JP73" s="96"/>
      <c r="JQ73" s="89"/>
      <c r="JR73" s="89"/>
      <c r="JS73" s="89"/>
      <c r="JT73" s="89"/>
      <c r="JU73" s="89"/>
      <c r="JV73" s="89"/>
      <c r="JW73" s="89"/>
      <c r="JX73" s="89"/>
      <c r="JY73" s="89"/>
      <c r="JZ73" s="89"/>
      <c r="KA73" s="89"/>
      <c r="KB73" s="89"/>
      <c r="KC73" s="96"/>
      <c r="KD73" s="89"/>
      <c r="KE73" s="89"/>
      <c r="KF73" s="89"/>
      <c r="KG73" s="89"/>
      <c r="KH73" s="89"/>
      <c r="KI73" s="89"/>
      <c r="KJ73" s="89"/>
      <c r="KK73" s="89"/>
      <c r="KL73" s="89"/>
      <c r="KM73" s="89"/>
      <c r="KN73" s="89"/>
      <c r="KO73" s="89"/>
    </row>
    <row r="74" spans="1:301" s="74" customFormat="1">
      <c r="A74" s="86" t="s">
        <v>939</v>
      </c>
      <c r="B74" s="87" t="s">
        <v>383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  <c r="JC74" s="96"/>
      <c r="JD74" s="89"/>
      <c r="JE74" s="89"/>
      <c r="JF74" s="89"/>
      <c r="JG74" s="89"/>
      <c r="JH74" s="89"/>
      <c r="JI74" s="89"/>
      <c r="JJ74" s="89"/>
      <c r="JK74" s="89"/>
      <c r="JL74" s="89"/>
      <c r="JM74" s="89"/>
      <c r="JN74" s="89"/>
      <c r="JO74" s="89"/>
      <c r="JP74" s="96"/>
      <c r="JQ74" s="89"/>
      <c r="JR74" s="89"/>
      <c r="JS74" s="89"/>
      <c r="JT74" s="89"/>
      <c r="JU74" s="89"/>
      <c r="JV74" s="89"/>
      <c r="JW74" s="89"/>
      <c r="JX74" s="89"/>
      <c r="JY74" s="89"/>
      <c r="JZ74" s="89"/>
      <c r="KA74" s="89"/>
      <c r="KB74" s="89"/>
      <c r="KC74" s="96"/>
      <c r="KD74" s="89"/>
      <c r="KE74" s="89"/>
      <c r="KF74" s="89"/>
      <c r="KG74" s="89"/>
      <c r="KH74" s="89"/>
      <c r="KI74" s="89"/>
      <c r="KJ74" s="89"/>
      <c r="KK74" s="89"/>
      <c r="KL74" s="89"/>
      <c r="KM74" s="89"/>
      <c r="KN74" s="89"/>
      <c r="KO74" s="89"/>
    </row>
    <row r="75" spans="1:301" s="74" customFormat="1">
      <c r="A75" s="86" t="s">
        <v>384</v>
      </c>
      <c r="B75" s="87" t="s">
        <v>385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96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  <c r="JP75" s="96"/>
      <c r="JQ75" s="89"/>
      <c r="JR75" s="89"/>
      <c r="JS75" s="89"/>
      <c r="JT75" s="89"/>
      <c r="JU75" s="89"/>
      <c r="JV75" s="89"/>
      <c r="JW75" s="89"/>
      <c r="JX75" s="89"/>
      <c r="JY75" s="89"/>
      <c r="JZ75" s="89"/>
      <c r="KA75" s="89"/>
      <c r="KB75" s="89"/>
      <c r="KC75" s="96"/>
      <c r="KD75" s="89"/>
      <c r="KE75" s="89"/>
      <c r="KF75" s="89"/>
      <c r="KG75" s="89"/>
      <c r="KH75" s="89"/>
      <c r="KI75" s="89"/>
      <c r="KJ75" s="89"/>
      <c r="KK75" s="89"/>
      <c r="KL75" s="89"/>
      <c r="KM75" s="89"/>
      <c r="KN75" s="89"/>
      <c r="KO75" s="89"/>
    </row>
    <row r="76" spans="1:301" s="74" customFormat="1">
      <c r="A76" s="86" t="s">
        <v>386</v>
      </c>
      <c r="B76" s="87" t="s">
        <v>387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96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  <c r="JP76" s="96"/>
      <c r="JQ76" s="89"/>
      <c r="JR76" s="89"/>
      <c r="JS76" s="89"/>
      <c r="JT76" s="89"/>
      <c r="JU76" s="89"/>
      <c r="JV76" s="89"/>
      <c r="JW76" s="89"/>
      <c r="JX76" s="89"/>
      <c r="JY76" s="89"/>
      <c r="JZ76" s="89"/>
      <c r="KA76" s="89"/>
      <c r="KB76" s="89"/>
      <c r="KC76" s="96"/>
      <c r="KD76" s="89"/>
      <c r="KE76" s="89"/>
      <c r="KF76" s="89"/>
      <c r="KG76" s="89"/>
      <c r="KH76" s="89"/>
      <c r="KI76" s="89"/>
      <c r="KJ76" s="89"/>
      <c r="KK76" s="89"/>
      <c r="KL76" s="89"/>
      <c r="KM76" s="89"/>
      <c r="KN76" s="89"/>
      <c r="KO76" s="89"/>
    </row>
    <row r="77" spans="1:301" s="74" customFormat="1">
      <c r="A77" s="86" t="s">
        <v>388</v>
      </c>
      <c r="B77" s="87" t="s">
        <v>389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96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  <c r="JP77" s="96"/>
      <c r="JQ77" s="89"/>
      <c r="JR77" s="89"/>
      <c r="JS77" s="89"/>
      <c r="JT77" s="89"/>
      <c r="JU77" s="89"/>
      <c r="JV77" s="89"/>
      <c r="JW77" s="89"/>
      <c r="JX77" s="89"/>
      <c r="JY77" s="89"/>
      <c r="JZ77" s="89"/>
      <c r="KA77" s="89"/>
      <c r="KB77" s="89"/>
      <c r="KC77" s="96"/>
      <c r="KD77" s="89"/>
      <c r="KE77" s="89"/>
      <c r="KF77" s="89"/>
      <c r="KG77" s="89"/>
      <c r="KH77" s="89"/>
      <c r="KI77" s="89"/>
      <c r="KJ77" s="89"/>
      <c r="KK77" s="89"/>
      <c r="KL77" s="89"/>
      <c r="KM77" s="89"/>
      <c r="KN77" s="89"/>
      <c r="KO77" s="89"/>
    </row>
    <row r="78" spans="1:301" s="74" customFormat="1">
      <c r="A78" s="86" t="s">
        <v>940</v>
      </c>
      <c r="B78" s="87" t="s">
        <v>391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96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  <c r="JP78" s="96"/>
      <c r="JQ78" s="89"/>
      <c r="JR78" s="89"/>
      <c r="JS78" s="89"/>
      <c r="JT78" s="89"/>
      <c r="JU78" s="89"/>
      <c r="JV78" s="89"/>
      <c r="JW78" s="89"/>
      <c r="JX78" s="89"/>
      <c r="JY78" s="89"/>
      <c r="JZ78" s="89"/>
      <c r="KA78" s="89"/>
      <c r="KB78" s="89"/>
      <c r="KC78" s="96"/>
      <c r="KD78" s="89"/>
      <c r="KE78" s="89"/>
      <c r="KF78" s="89"/>
      <c r="KG78" s="89"/>
      <c r="KH78" s="89"/>
      <c r="KI78" s="89"/>
      <c r="KJ78" s="89"/>
      <c r="KK78" s="89"/>
      <c r="KL78" s="89"/>
      <c r="KM78" s="89"/>
      <c r="KN78" s="89"/>
      <c r="KO78" s="89"/>
    </row>
    <row r="79" spans="1:301" s="74" customFormat="1">
      <c r="A79" s="86" t="s">
        <v>392</v>
      </c>
      <c r="B79" s="87" t="s">
        <v>393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96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  <c r="JP79" s="96"/>
      <c r="JQ79" s="89"/>
      <c r="JR79" s="89"/>
      <c r="JS79" s="89"/>
      <c r="JT79" s="89"/>
      <c r="JU79" s="89"/>
      <c r="JV79" s="89"/>
      <c r="JW79" s="89"/>
      <c r="JX79" s="89"/>
      <c r="JY79" s="89"/>
      <c r="JZ79" s="89"/>
      <c r="KA79" s="89"/>
      <c r="KB79" s="89"/>
      <c r="KC79" s="96"/>
      <c r="KD79" s="89"/>
      <c r="KE79" s="89"/>
      <c r="KF79" s="89"/>
      <c r="KG79" s="89"/>
      <c r="KH79" s="89"/>
      <c r="KI79" s="89"/>
      <c r="KJ79" s="89"/>
      <c r="KK79" s="89"/>
      <c r="KL79" s="89"/>
      <c r="KM79" s="89"/>
      <c r="KN79" s="89"/>
      <c r="KO79" s="89"/>
    </row>
    <row r="80" spans="1:301">
      <c r="A80" s="86" t="s">
        <v>394</v>
      </c>
      <c r="B80" s="87" t="s">
        <v>395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9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  <c r="JP80" s="9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  <c r="KC80" s="96"/>
      <c r="KD80" s="106"/>
      <c r="KE80" s="106"/>
      <c r="KF80" s="106"/>
      <c r="KG80" s="106"/>
      <c r="KH80" s="106"/>
      <c r="KI80" s="106"/>
      <c r="KJ80" s="106"/>
      <c r="KK80" s="106"/>
      <c r="KL80" s="106"/>
      <c r="KM80" s="106"/>
      <c r="KN80" s="106"/>
      <c r="KO80" s="106"/>
    </row>
    <row r="81" spans="1:301" s="74" customFormat="1">
      <c r="A81" s="86" t="s">
        <v>396</v>
      </c>
      <c r="B81" s="87" t="s">
        <v>397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96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  <c r="JP81" s="96"/>
      <c r="JQ81" s="89"/>
      <c r="JR81" s="89"/>
      <c r="JS81" s="89"/>
      <c r="JT81" s="89"/>
      <c r="JU81" s="89"/>
      <c r="JV81" s="89"/>
      <c r="JW81" s="89"/>
      <c r="JX81" s="89"/>
      <c r="JY81" s="89"/>
      <c r="JZ81" s="89"/>
      <c r="KA81" s="89"/>
      <c r="KB81" s="89"/>
      <c r="KC81" s="96"/>
      <c r="KD81" s="89"/>
      <c r="KE81" s="89"/>
      <c r="KF81" s="89"/>
      <c r="KG81" s="89"/>
      <c r="KH81" s="89"/>
      <c r="KI81" s="89"/>
      <c r="KJ81" s="89"/>
      <c r="KK81" s="89"/>
      <c r="KL81" s="89"/>
      <c r="KM81" s="89"/>
      <c r="KN81" s="89"/>
      <c r="KO81" s="89"/>
    </row>
    <row r="82" spans="1:301" s="74" customFormat="1">
      <c r="A82" s="86" t="s">
        <v>941</v>
      </c>
      <c r="B82" s="87" t="s">
        <v>942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96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  <c r="JP82" s="96"/>
      <c r="JQ82" s="89"/>
      <c r="JR82" s="89"/>
      <c r="JS82" s="89"/>
      <c r="JT82" s="89"/>
      <c r="JU82" s="89"/>
      <c r="JV82" s="89"/>
      <c r="JW82" s="89"/>
      <c r="JX82" s="89"/>
      <c r="JY82" s="89"/>
      <c r="JZ82" s="89"/>
      <c r="KA82" s="89"/>
      <c r="KB82" s="89"/>
      <c r="KC82" s="96"/>
      <c r="KD82" s="89"/>
      <c r="KE82" s="89"/>
      <c r="KF82" s="89"/>
      <c r="KG82" s="89"/>
      <c r="KH82" s="89"/>
      <c r="KI82" s="89"/>
      <c r="KJ82" s="89"/>
      <c r="KK82" s="89"/>
      <c r="KL82" s="89"/>
      <c r="KM82" s="89"/>
      <c r="KN82" s="89"/>
      <c r="KO82" s="89"/>
    </row>
    <row r="83" spans="1:301" s="74" customFormat="1">
      <c r="A83" s="86" t="s">
        <v>400</v>
      </c>
      <c r="B83" s="87" t="s">
        <v>401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  <c r="JC83" s="96"/>
      <c r="JD83" s="89"/>
      <c r="JE83" s="89"/>
      <c r="JF83" s="89"/>
      <c r="JG83" s="89"/>
      <c r="JH83" s="89"/>
      <c r="JI83" s="89"/>
      <c r="JJ83" s="89"/>
      <c r="JK83" s="89"/>
      <c r="JL83" s="89"/>
      <c r="JM83" s="89"/>
      <c r="JN83" s="89"/>
      <c r="JO83" s="89"/>
      <c r="JP83" s="96"/>
      <c r="JQ83" s="89"/>
      <c r="JR83" s="89"/>
      <c r="JS83" s="89"/>
      <c r="JT83" s="89"/>
      <c r="JU83" s="89"/>
      <c r="JV83" s="89"/>
      <c r="JW83" s="89"/>
      <c r="JX83" s="89"/>
      <c r="JY83" s="89"/>
      <c r="JZ83" s="89"/>
      <c r="KA83" s="89"/>
      <c r="KB83" s="89"/>
      <c r="KC83" s="96"/>
      <c r="KD83" s="89"/>
      <c r="KE83" s="89"/>
      <c r="KF83" s="89"/>
      <c r="KG83" s="89"/>
      <c r="KH83" s="89"/>
      <c r="KI83" s="89"/>
      <c r="KJ83" s="89"/>
      <c r="KK83" s="89"/>
      <c r="KL83" s="89"/>
      <c r="KM83" s="89"/>
      <c r="KN83" s="89"/>
      <c r="KO83" s="89"/>
    </row>
    <row r="84" spans="1:301" s="74" customFormat="1">
      <c r="A84" s="86" t="s">
        <v>402</v>
      </c>
      <c r="B84" s="87" t="s">
        <v>403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96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  <c r="JP84" s="96"/>
      <c r="JQ84" s="89"/>
      <c r="JR84" s="89"/>
      <c r="JS84" s="89"/>
      <c r="JT84" s="89"/>
      <c r="JU84" s="89"/>
      <c r="JV84" s="89"/>
      <c r="JW84" s="89"/>
      <c r="JX84" s="89"/>
      <c r="JY84" s="89"/>
      <c r="JZ84" s="89"/>
      <c r="KA84" s="89"/>
      <c r="KB84" s="89"/>
      <c r="KC84" s="96"/>
      <c r="KD84" s="89"/>
      <c r="KE84" s="89"/>
      <c r="KF84" s="89"/>
      <c r="KG84" s="89"/>
      <c r="KH84" s="89"/>
      <c r="KI84" s="89"/>
      <c r="KJ84" s="89"/>
      <c r="KK84" s="89"/>
      <c r="KL84" s="89"/>
      <c r="KM84" s="89"/>
      <c r="KN84" s="89"/>
      <c r="KO84" s="89"/>
    </row>
    <row r="85" spans="1:301" s="74" customFormat="1">
      <c r="A85" s="86" t="s">
        <v>404</v>
      </c>
      <c r="B85" s="87" t="s">
        <v>405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96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  <c r="JP85" s="96"/>
      <c r="JQ85" s="89"/>
      <c r="JR85" s="89"/>
      <c r="JS85" s="89"/>
      <c r="JT85" s="89"/>
      <c r="JU85" s="89"/>
      <c r="JV85" s="89"/>
      <c r="JW85" s="89"/>
      <c r="JX85" s="89"/>
      <c r="JY85" s="89"/>
      <c r="JZ85" s="89"/>
      <c r="KA85" s="89"/>
      <c r="KB85" s="89"/>
      <c r="KC85" s="96"/>
      <c r="KD85" s="89"/>
      <c r="KE85" s="89"/>
      <c r="KF85" s="89"/>
      <c r="KG85" s="89"/>
      <c r="KH85" s="89"/>
      <c r="KI85" s="89"/>
      <c r="KJ85" s="89"/>
      <c r="KK85" s="89"/>
      <c r="KL85" s="89"/>
      <c r="KM85" s="89"/>
      <c r="KN85" s="89"/>
      <c r="KO85" s="89"/>
    </row>
    <row r="86" spans="1:301" s="74" customFormat="1">
      <c r="A86" s="86" t="s">
        <v>943</v>
      </c>
      <c r="B86" s="87" t="s">
        <v>944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96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  <c r="JP86" s="96"/>
      <c r="JQ86" s="89"/>
      <c r="JR86" s="89"/>
      <c r="JS86" s="89"/>
      <c r="JT86" s="89"/>
      <c r="JU86" s="89"/>
      <c r="JV86" s="89"/>
      <c r="JW86" s="89"/>
      <c r="JX86" s="89"/>
      <c r="JY86" s="89"/>
      <c r="JZ86" s="89"/>
      <c r="KA86" s="89"/>
      <c r="KB86" s="89"/>
      <c r="KC86" s="96"/>
      <c r="KD86" s="89"/>
      <c r="KE86" s="89"/>
      <c r="KF86" s="89"/>
      <c r="KG86" s="89"/>
      <c r="KH86" s="89"/>
      <c r="KI86" s="89"/>
      <c r="KJ86" s="89"/>
      <c r="KK86" s="89"/>
      <c r="KL86" s="89"/>
      <c r="KM86" s="89"/>
      <c r="KN86" s="89"/>
      <c r="KO86" s="89"/>
    </row>
    <row r="87" spans="1:301" s="74" customFormat="1">
      <c r="A87" s="86" t="s">
        <v>408</v>
      </c>
      <c r="B87" s="87" t="s">
        <v>409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96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  <c r="JP87" s="96"/>
      <c r="JQ87" s="89"/>
      <c r="JR87" s="89"/>
      <c r="JS87" s="89"/>
      <c r="JT87" s="89"/>
      <c r="JU87" s="89"/>
      <c r="JV87" s="89"/>
      <c r="JW87" s="89"/>
      <c r="JX87" s="89"/>
      <c r="JY87" s="89"/>
      <c r="JZ87" s="89"/>
      <c r="KA87" s="89"/>
      <c r="KB87" s="89"/>
      <c r="KC87" s="96"/>
      <c r="KD87" s="89"/>
      <c r="KE87" s="89"/>
      <c r="KF87" s="89"/>
      <c r="KG87" s="89"/>
      <c r="KH87" s="89"/>
      <c r="KI87" s="89"/>
      <c r="KJ87" s="89"/>
      <c r="KK87" s="89"/>
      <c r="KL87" s="89"/>
      <c r="KM87" s="89"/>
      <c r="KN87" s="89"/>
      <c r="KO87" s="89"/>
    </row>
    <row r="88" spans="1:301" s="74" customFormat="1">
      <c r="A88" s="86" t="s">
        <v>410</v>
      </c>
      <c r="B88" s="87" t="s">
        <v>411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96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  <c r="JP88" s="96"/>
      <c r="JQ88" s="89"/>
      <c r="JR88" s="89"/>
      <c r="JS88" s="89"/>
      <c r="JT88" s="89"/>
      <c r="JU88" s="89"/>
      <c r="JV88" s="89"/>
      <c r="JW88" s="89"/>
      <c r="JX88" s="89"/>
      <c r="JY88" s="89"/>
      <c r="JZ88" s="89"/>
      <c r="KA88" s="89"/>
      <c r="KB88" s="89"/>
      <c r="KC88" s="96"/>
      <c r="KD88" s="89"/>
      <c r="KE88" s="89"/>
      <c r="KF88" s="89"/>
      <c r="KG88" s="89"/>
      <c r="KH88" s="89"/>
      <c r="KI88" s="89"/>
      <c r="KJ88" s="89"/>
      <c r="KK88" s="89"/>
      <c r="KL88" s="89"/>
      <c r="KM88" s="89"/>
      <c r="KN88" s="89"/>
      <c r="KO88" s="89"/>
    </row>
    <row r="89" spans="1:301" s="74" customFormat="1">
      <c r="A89" s="109" t="s">
        <v>945</v>
      </c>
      <c r="B89" s="87" t="s">
        <v>946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  <c r="JC89" s="96"/>
      <c r="JD89" s="89"/>
      <c r="JE89" s="89"/>
      <c r="JF89" s="89"/>
      <c r="JG89" s="89"/>
      <c r="JH89" s="89"/>
      <c r="JI89" s="89"/>
      <c r="JJ89" s="89"/>
      <c r="JK89" s="89"/>
      <c r="JL89" s="89"/>
      <c r="JM89" s="89"/>
      <c r="JN89" s="89"/>
      <c r="JO89" s="89"/>
      <c r="JP89" s="96"/>
      <c r="JQ89" s="89"/>
      <c r="JR89" s="89"/>
      <c r="JS89" s="89"/>
      <c r="JT89" s="89"/>
      <c r="JU89" s="89"/>
      <c r="JV89" s="89"/>
      <c r="JW89" s="89"/>
      <c r="JX89" s="89"/>
      <c r="JY89" s="89"/>
      <c r="JZ89" s="89"/>
      <c r="KA89" s="89"/>
      <c r="KB89" s="89"/>
      <c r="KC89" s="96"/>
      <c r="KD89" s="89"/>
      <c r="KE89" s="89"/>
      <c r="KF89" s="89"/>
      <c r="KG89" s="89"/>
      <c r="KH89" s="89"/>
      <c r="KI89" s="89"/>
      <c r="KJ89" s="89"/>
      <c r="KK89" s="89"/>
      <c r="KL89" s="89"/>
      <c r="KM89" s="89"/>
      <c r="KN89" s="89"/>
      <c r="KO89" s="89"/>
    </row>
    <row r="90" spans="1:301" s="74" customFormat="1">
      <c r="A90" s="86" t="s">
        <v>414</v>
      </c>
      <c r="B90" s="87" t="s">
        <v>415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  <c r="JC90" s="96"/>
      <c r="JD90" s="89"/>
      <c r="JE90" s="89"/>
      <c r="JF90" s="89"/>
      <c r="JG90" s="89"/>
      <c r="JH90" s="89"/>
      <c r="JI90" s="89"/>
      <c r="JJ90" s="89"/>
      <c r="JK90" s="89"/>
      <c r="JL90" s="89"/>
      <c r="JM90" s="89"/>
      <c r="JN90" s="89"/>
      <c r="JO90" s="89"/>
      <c r="JP90" s="96"/>
      <c r="JQ90" s="89"/>
      <c r="JR90" s="89"/>
      <c r="JS90" s="89"/>
      <c r="JT90" s="89"/>
      <c r="JU90" s="89"/>
      <c r="JV90" s="89"/>
      <c r="JW90" s="89"/>
      <c r="JX90" s="89"/>
      <c r="JY90" s="89"/>
      <c r="JZ90" s="89"/>
      <c r="KA90" s="89"/>
      <c r="KB90" s="89"/>
      <c r="KC90" s="96"/>
      <c r="KD90" s="89"/>
      <c r="KE90" s="89"/>
      <c r="KF90" s="89"/>
      <c r="KG90" s="89"/>
      <c r="KH90" s="89"/>
      <c r="KI90" s="89"/>
      <c r="KJ90" s="89"/>
      <c r="KK90" s="89"/>
      <c r="KL90" s="89"/>
      <c r="KM90" s="89"/>
      <c r="KN90" s="89"/>
      <c r="KO90" s="89"/>
    </row>
    <row r="91" spans="1:301" s="74" customFormat="1">
      <c r="A91" s="86" t="s">
        <v>947</v>
      </c>
      <c r="B91" s="87" t="s">
        <v>417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  <c r="JC91" s="96"/>
      <c r="JD91" s="89"/>
      <c r="JE91" s="89"/>
      <c r="JF91" s="89"/>
      <c r="JG91" s="89"/>
      <c r="JH91" s="89"/>
      <c r="JI91" s="89"/>
      <c r="JJ91" s="89"/>
      <c r="JK91" s="89"/>
      <c r="JL91" s="89"/>
      <c r="JM91" s="89"/>
      <c r="JN91" s="89"/>
      <c r="JO91" s="89"/>
      <c r="JP91" s="96"/>
      <c r="JQ91" s="89"/>
      <c r="JR91" s="89"/>
      <c r="JS91" s="89"/>
      <c r="JT91" s="89"/>
      <c r="JU91" s="89"/>
      <c r="JV91" s="89"/>
      <c r="JW91" s="89"/>
      <c r="JX91" s="89"/>
      <c r="JY91" s="89"/>
      <c r="JZ91" s="89"/>
      <c r="KA91" s="89"/>
      <c r="KB91" s="89"/>
      <c r="KC91" s="96"/>
      <c r="KD91" s="89"/>
      <c r="KE91" s="89"/>
      <c r="KF91" s="89"/>
      <c r="KG91" s="89"/>
      <c r="KH91" s="89"/>
      <c r="KI91" s="89"/>
      <c r="KJ91" s="89"/>
      <c r="KK91" s="89"/>
      <c r="KL91" s="89"/>
      <c r="KM91" s="89"/>
      <c r="KN91" s="89"/>
      <c r="KO91" s="89"/>
    </row>
    <row r="92" spans="1:301" s="74" customFormat="1">
      <c r="A92" s="86" t="s">
        <v>948</v>
      </c>
      <c r="B92" s="87" t="s">
        <v>419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96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  <c r="JP92" s="96"/>
      <c r="JQ92" s="89"/>
      <c r="JR92" s="89"/>
      <c r="JS92" s="89"/>
      <c r="JT92" s="89"/>
      <c r="JU92" s="89"/>
      <c r="JV92" s="89"/>
      <c r="JW92" s="89"/>
      <c r="JX92" s="89"/>
      <c r="JY92" s="89"/>
      <c r="JZ92" s="89"/>
      <c r="KA92" s="89"/>
      <c r="KB92" s="89"/>
      <c r="KC92" s="96"/>
      <c r="KD92" s="89"/>
      <c r="KE92" s="89"/>
      <c r="KF92" s="89"/>
      <c r="KG92" s="89"/>
      <c r="KH92" s="89"/>
      <c r="KI92" s="89"/>
      <c r="KJ92" s="89"/>
      <c r="KK92" s="89"/>
      <c r="KL92" s="89"/>
      <c r="KM92" s="89"/>
      <c r="KN92" s="89"/>
      <c r="KO92" s="89"/>
    </row>
    <row r="93" spans="1:301" s="74" customFormat="1">
      <c r="A93" s="86" t="s">
        <v>420</v>
      </c>
      <c r="B93" s="87" t="s">
        <v>949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  <c r="JC93" s="96"/>
      <c r="JD93" s="89"/>
      <c r="JE93" s="89"/>
      <c r="JF93" s="89"/>
      <c r="JG93" s="89"/>
      <c r="JH93" s="89"/>
      <c r="JI93" s="89"/>
      <c r="JJ93" s="89"/>
      <c r="JK93" s="89"/>
      <c r="JL93" s="89"/>
      <c r="JM93" s="89"/>
      <c r="JN93" s="89"/>
      <c r="JO93" s="89"/>
      <c r="JP93" s="96"/>
      <c r="JQ93" s="89"/>
      <c r="JR93" s="89"/>
      <c r="JS93" s="89"/>
      <c r="JT93" s="89"/>
      <c r="JU93" s="89"/>
      <c r="JV93" s="89"/>
      <c r="JW93" s="89"/>
      <c r="JX93" s="89"/>
      <c r="JY93" s="89"/>
      <c r="JZ93" s="89"/>
      <c r="KA93" s="89"/>
      <c r="KB93" s="89"/>
      <c r="KC93" s="96"/>
      <c r="KD93" s="89"/>
      <c r="KE93" s="89"/>
      <c r="KF93" s="89"/>
      <c r="KG93" s="89"/>
      <c r="KH93" s="89"/>
      <c r="KI93" s="89"/>
      <c r="KJ93" s="89"/>
      <c r="KK93" s="89"/>
      <c r="KL93" s="89"/>
      <c r="KM93" s="89"/>
      <c r="KN93" s="89"/>
      <c r="KO93" s="89"/>
    </row>
    <row r="94" spans="1:301" s="74" customFormat="1">
      <c r="A94" s="86" t="s">
        <v>422</v>
      </c>
      <c r="B94" s="87" t="s">
        <v>950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96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  <c r="JP94" s="96"/>
      <c r="JQ94" s="89"/>
      <c r="JR94" s="89"/>
      <c r="JS94" s="89"/>
      <c r="JT94" s="89"/>
      <c r="JU94" s="89"/>
      <c r="JV94" s="89"/>
      <c r="JW94" s="89"/>
      <c r="JX94" s="89"/>
      <c r="JY94" s="89"/>
      <c r="JZ94" s="89"/>
      <c r="KA94" s="89"/>
      <c r="KB94" s="89"/>
      <c r="KC94" s="96"/>
      <c r="KD94" s="89"/>
      <c r="KE94" s="89"/>
      <c r="KF94" s="89"/>
      <c r="KG94" s="89"/>
      <c r="KH94" s="89"/>
      <c r="KI94" s="89"/>
      <c r="KJ94" s="89"/>
      <c r="KK94" s="89"/>
      <c r="KL94" s="89"/>
      <c r="KM94" s="89"/>
      <c r="KN94" s="89"/>
      <c r="KO94" s="89"/>
    </row>
    <row r="95" spans="1:301" s="74" customFormat="1">
      <c r="A95" s="86" t="s">
        <v>424</v>
      </c>
      <c r="B95" s="87" t="s">
        <v>951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  <c r="JC95" s="96"/>
      <c r="JD95" s="89"/>
      <c r="JE95" s="89"/>
      <c r="JF95" s="89"/>
      <c r="JG95" s="89"/>
      <c r="JH95" s="89"/>
      <c r="JI95" s="89"/>
      <c r="JJ95" s="89"/>
      <c r="JK95" s="89"/>
      <c r="JL95" s="89"/>
      <c r="JM95" s="89"/>
      <c r="JN95" s="89"/>
      <c r="JO95" s="89"/>
      <c r="JP95" s="96"/>
      <c r="JQ95" s="89"/>
      <c r="JR95" s="89"/>
      <c r="JS95" s="89"/>
      <c r="JT95" s="89"/>
      <c r="JU95" s="89"/>
      <c r="JV95" s="89"/>
      <c r="JW95" s="89"/>
      <c r="JX95" s="89"/>
      <c r="JY95" s="89"/>
      <c r="JZ95" s="89"/>
      <c r="KA95" s="89"/>
      <c r="KB95" s="89"/>
      <c r="KC95" s="96"/>
      <c r="KD95" s="89"/>
      <c r="KE95" s="89"/>
      <c r="KF95" s="89"/>
      <c r="KG95" s="89"/>
      <c r="KH95" s="89"/>
      <c r="KI95" s="89"/>
      <c r="KJ95" s="89"/>
      <c r="KK95" s="89"/>
      <c r="KL95" s="89"/>
      <c r="KM95" s="89"/>
      <c r="KN95" s="89"/>
      <c r="KO95" s="89"/>
    </row>
    <row r="96" spans="1:301" s="74" customFormat="1">
      <c r="A96" s="86" t="s">
        <v>426</v>
      </c>
      <c r="B96" s="87" t="s">
        <v>952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96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  <c r="JP96" s="96"/>
      <c r="JQ96" s="89"/>
      <c r="JR96" s="89"/>
      <c r="JS96" s="89"/>
      <c r="JT96" s="89"/>
      <c r="JU96" s="89"/>
      <c r="JV96" s="89"/>
      <c r="JW96" s="89"/>
      <c r="JX96" s="89"/>
      <c r="JY96" s="89"/>
      <c r="JZ96" s="89"/>
      <c r="KA96" s="89"/>
      <c r="KB96" s="89"/>
      <c r="KC96" s="96"/>
      <c r="KD96" s="89"/>
      <c r="KE96" s="89"/>
      <c r="KF96" s="89"/>
      <c r="KG96" s="89"/>
      <c r="KH96" s="89"/>
      <c r="KI96" s="89"/>
      <c r="KJ96" s="89"/>
      <c r="KK96" s="89"/>
      <c r="KL96" s="89"/>
      <c r="KM96" s="89"/>
      <c r="KN96" s="89"/>
      <c r="KO96" s="89"/>
    </row>
    <row r="97" spans="1:301" s="74" customFormat="1">
      <c r="A97" s="86" t="s">
        <v>427</v>
      </c>
      <c r="B97" s="87" t="s">
        <v>953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96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  <c r="JP97" s="96"/>
      <c r="JQ97" s="89"/>
      <c r="JR97" s="89"/>
      <c r="JS97" s="89"/>
      <c r="JT97" s="89"/>
      <c r="JU97" s="89"/>
      <c r="JV97" s="89"/>
      <c r="JW97" s="89"/>
      <c r="JX97" s="89"/>
      <c r="JY97" s="89"/>
      <c r="JZ97" s="89"/>
      <c r="KA97" s="89"/>
      <c r="KB97" s="89"/>
      <c r="KC97" s="96"/>
      <c r="KD97" s="89"/>
      <c r="KE97" s="89"/>
      <c r="KF97" s="89"/>
      <c r="KG97" s="89"/>
      <c r="KH97" s="89"/>
      <c r="KI97" s="89"/>
      <c r="KJ97" s="89"/>
      <c r="KK97" s="89"/>
      <c r="KL97" s="89"/>
      <c r="KM97" s="89"/>
      <c r="KN97" s="89"/>
      <c r="KO97" s="89"/>
    </row>
    <row r="98" spans="1:301" s="74" customFormat="1">
      <c r="A98" s="86" t="s">
        <v>429</v>
      </c>
      <c r="B98" s="87" t="s">
        <v>954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96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  <c r="JP98" s="96"/>
      <c r="JQ98" s="89"/>
      <c r="JR98" s="89"/>
      <c r="JS98" s="89"/>
      <c r="JT98" s="89"/>
      <c r="JU98" s="89"/>
      <c r="JV98" s="89"/>
      <c r="JW98" s="89"/>
      <c r="JX98" s="89"/>
      <c r="JY98" s="89"/>
      <c r="JZ98" s="89"/>
      <c r="KA98" s="89"/>
      <c r="KB98" s="89"/>
      <c r="KC98" s="96"/>
      <c r="KD98" s="89"/>
      <c r="KE98" s="89"/>
      <c r="KF98" s="89"/>
      <c r="KG98" s="89"/>
      <c r="KH98" s="89"/>
      <c r="KI98" s="89"/>
      <c r="KJ98" s="89"/>
      <c r="KK98" s="89"/>
      <c r="KL98" s="89"/>
      <c r="KM98" s="89"/>
      <c r="KN98" s="89"/>
      <c r="KO98" s="89"/>
    </row>
    <row r="99" spans="1:301">
      <c r="A99" s="86" t="s">
        <v>431</v>
      </c>
      <c r="B99" s="87" t="s">
        <v>432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9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  <c r="JP99" s="96"/>
      <c r="JQ99" s="106"/>
      <c r="JR99" s="106"/>
      <c r="JS99" s="106"/>
      <c r="JT99" s="106"/>
      <c r="JU99" s="106"/>
      <c r="JV99" s="106"/>
      <c r="JW99" s="106"/>
      <c r="JX99" s="106"/>
      <c r="JY99" s="106"/>
      <c r="JZ99" s="106"/>
      <c r="KA99" s="106"/>
      <c r="KB99" s="106"/>
      <c r="KC99" s="96"/>
      <c r="KD99" s="106"/>
      <c r="KE99" s="106"/>
      <c r="KF99" s="106"/>
      <c r="KG99" s="106"/>
      <c r="KH99" s="106"/>
      <c r="KI99" s="106"/>
      <c r="KJ99" s="106"/>
      <c r="KK99" s="106"/>
      <c r="KL99" s="106"/>
      <c r="KM99" s="106"/>
      <c r="KN99" s="106"/>
      <c r="KO99" s="106"/>
    </row>
    <row r="100" spans="1:301" s="74" customFormat="1">
      <c r="A100" s="86" t="s">
        <v>433</v>
      </c>
      <c r="B100" s="87" t="s">
        <v>434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96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  <c r="JP100" s="96"/>
      <c r="JQ100" s="89"/>
      <c r="JR100" s="89"/>
      <c r="JS100" s="89"/>
      <c r="JT100" s="89"/>
      <c r="JU100" s="89"/>
      <c r="JV100" s="89"/>
      <c r="JW100" s="89"/>
      <c r="JX100" s="89"/>
      <c r="JY100" s="89"/>
      <c r="JZ100" s="89"/>
      <c r="KA100" s="89"/>
      <c r="KB100" s="89"/>
      <c r="KC100" s="96"/>
      <c r="KD100" s="89"/>
      <c r="KE100" s="89"/>
      <c r="KF100" s="89"/>
      <c r="KG100" s="89"/>
      <c r="KH100" s="89"/>
      <c r="KI100" s="89"/>
      <c r="KJ100" s="89"/>
      <c r="KK100" s="89"/>
      <c r="KL100" s="89"/>
      <c r="KM100" s="89"/>
      <c r="KN100" s="89"/>
      <c r="KO100" s="89"/>
    </row>
    <row r="101" spans="1:301" s="74" customFormat="1">
      <c r="A101" s="86" t="s">
        <v>955</v>
      </c>
      <c r="B101" s="87" t="s">
        <v>956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96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  <c r="JP101" s="96"/>
      <c r="JQ101" s="89"/>
      <c r="JR101" s="89"/>
      <c r="JS101" s="89"/>
      <c r="JT101" s="89"/>
      <c r="JU101" s="89"/>
      <c r="JV101" s="89"/>
      <c r="JW101" s="89"/>
      <c r="JX101" s="89"/>
      <c r="JY101" s="89"/>
      <c r="JZ101" s="89"/>
      <c r="KA101" s="89"/>
      <c r="KB101" s="89"/>
      <c r="KC101" s="96"/>
      <c r="KD101" s="89"/>
      <c r="KE101" s="89"/>
      <c r="KF101" s="89"/>
      <c r="KG101" s="89"/>
      <c r="KH101" s="89"/>
      <c r="KI101" s="89"/>
      <c r="KJ101" s="89"/>
      <c r="KK101" s="89"/>
      <c r="KL101" s="89"/>
      <c r="KM101" s="89"/>
      <c r="KN101" s="89"/>
      <c r="KO101" s="89"/>
    </row>
    <row r="102" spans="1:301" s="74" customFormat="1">
      <c r="A102" s="86" t="s">
        <v>437</v>
      </c>
      <c r="B102" s="87" t="s">
        <v>438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96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  <c r="JP102" s="96"/>
      <c r="JQ102" s="89"/>
      <c r="JR102" s="89"/>
      <c r="JS102" s="89"/>
      <c r="JT102" s="89"/>
      <c r="JU102" s="89"/>
      <c r="JV102" s="89"/>
      <c r="JW102" s="89"/>
      <c r="JX102" s="89"/>
      <c r="JY102" s="89"/>
      <c r="JZ102" s="89"/>
      <c r="KA102" s="89"/>
      <c r="KB102" s="89"/>
      <c r="KC102" s="96"/>
      <c r="KD102" s="89"/>
      <c r="KE102" s="89"/>
      <c r="KF102" s="89"/>
      <c r="KG102" s="89"/>
      <c r="KH102" s="89"/>
      <c r="KI102" s="89"/>
      <c r="KJ102" s="89"/>
      <c r="KK102" s="89"/>
      <c r="KL102" s="89"/>
      <c r="KM102" s="89"/>
      <c r="KN102" s="89"/>
      <c r="KO102" s="89"/>
    </row>
    <row r="103" spans="1:301" s="74" customFormat="1">
      <c r="A103" s="86" t="s">
        <v>439</v>
      </c>
      <c r="B103" s="87" t="s">
        <v>440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96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  <c r="JP103" s="96"/>
      <c r="JQ103" s="89"/>
      <c r="JR103" s="89"/>
      <c r="JS103" s="89"/>
      <c r="JT103" s="89"/>
      <c r="JU103" s="89"/>
      <c r="JV103" s="89"/>
      <c r="JW103" s="89"/>
      <c r="JX103" s="89"/>
      <c r="JY103" s="89"/>
      <c r="JZ103" s="89"/>
      <c r="KA103" s="89"/>
      <c r="KB103" s="89"/>
      <c r="KC103" s="96"/>
      <c r="KD103" s="89"/>
      <c r="KE103" s="89"/>
      <c r="KF103" s="89"/>
      <c r="KG103" s="89"/>
      <c r="KH103" s="89"/>
      <c r="KI103" s="89"/>
      <c r="KJ103" s="89"/>
      <c r="KK103" s="89"/>
      <c r="KL103" s="89"/>
      <c r="KM103" s="89"/>
      <c r="KN103" s="89"/>
      <c r="KO103" s="89"/>
    </row>
    <row r="104" spans="1:301" s="74" customFormat="1">
      <c r="A104" s="86" t="s">
        <v>441</v>
      </c>
      <c r="B104" s="87" t="s">
        <v>442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96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  <c r="JP104" s="96"/>
      <c r="JQ104" s="89"/>
      <c r="JR104" s="89"/>
      <c r="JS104" s="89"/>
      <c r="JT104" s="89"/>
      <c r="JU104" s="89"/>
      <c r="JV104" s="89"/>
      <c r="JW104" s="89"/>
      <c r="JX104" s="89"/>
      <c r="JY104" s="89"/>
      <c r="JZ104" s="89"/>
      <c r="KA104" s="89"/>
      <c r="KB104" s="89"/>
      <c r="KC104" s="96"/>
      <c r="KD104" s="89"/>
      <c r="KE104" s="89"/>
      <c r="KF104" s="89"/>
      <c r="KG104" s="89"/>
      <c r="KH104" s="89"/>
      <c r="KI104" s="89"/>
      <c r="KJ104" s="89"/>
      <c r="KK104" s="89"/>
      <c r="KL104" s="89"/>
      <c r="KM104" s="89"/>
      <c r="KN104" s="89"/>
      <c r="KO104" s="89"/>
    </row>
    <row r="105" spans="1:301" s="74" customFormat="1">
      <c r="A105" s="86" t="s">
        <v>957</v>
      </c>
      <c r="B105" s="87" t="s">
        <v>444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6"/>
      <c r="JD105" s="89"/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  <c r="JP105" s="96"/>
      <c r="JQ105" s="89"/>
      <c r="JR105" s="89"/>
      <c r="JS105" s="89"/>
      <c r="JT105" s="89"/>
      <c r="JU105" s="89"/>
      <c r="JV105" s="89"/>
      <c r="JW105" s="89"/>
      <c r="JX105" s="89"/>
      <c r="JY105" s="89"/>
      <c r="JZ105" s="89"/>
      <c r="KA105" s="89"/>
      <c r="KB105" s="89"/>
      <c r="KC105" s="96"/>
      <c r="KD105" s="89"/>
      <c r="KE105" s="89"/>
      <c r="KF105" s="89"/>
      <c r="KG105" s="89"/>
      <c r="KH105" s="89"/>
      <c r="KI105" s="89"/>
      <c r="KJ105" s="89"/>
      <c r="KK105" s="89"/>
      <c r="KL105" s="89"/>
      <c r="KM105" s="89"/>
      <c r="KN105" s="89"/>
      <c r="KO105" s="89"/>
    </row>
    <row r="106" spans="1:301" s="74" customFormat="1">
      <c r="A106" s="86" t="s">
        <v>445</v>
      </c>
      <c r="B106" s="87" t="s">
        <v>446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96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  <c r="JP106" s="96"/>
      <c r="JQ106" s="89"/>
      <c r="JR106" s="89"/>
      <c r="JS106" s="89"/>
      <c r="JT106" s="89"/>
      <c r="JU106" s="89"/>
      <c r="JV106" s="89"/>
      <c r="JW106" s="89"/>
      <c r="JX106" s="89"/>
      <c r="JY106" s="89"/>
      <c r="JZ106" s="89"/>
      <c r="KA106" s="89"/>
      <c r="KB106" s="89"/>
      <c r="KC106" s="96"/>
      <c r="KD106" s="89"/>
      <c r="KE106" s="89"/>
      <c r="KF106" s="89"/>
      <c r="KG106" s="89"/>
      <c r="KH106" s="89"/>
      <c r="KI106" s="89"/>
      <c r="KJ106" s="89"/>
      <c r="KK106" s="89"/>
      <c r="KL106" s="89"/>
      <c r="KM106" s="89"/>
      <c r="KN106" s="89"/>
      <c r="KO106" s="89"/>
    </row>
    <row r="107" spans="1:301" s="74" customFormat="1">
      <c r="A107" s="86" t="s">
        <v>447</v>
      </c>
      <c r="B107" s="87" t="s">
        <v>448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  <c r="JC107" s="96"/>
      <c r="JD107" s="89"/>
      <c r="JE107" s="89"/>
      <c r="JF107" s="89"/>
      <c r="JG107" s="89"/>
      <c r="JH107" s="89"/>
      <c r="JI107" s="89"/>
      <c r="JJ107" s="89"/>
      <c r="JK107" s="89"/>
      <c r="JL107" s="89"/>
      <c r="JM107" s="89"/>
      <c r="JN107" s="89"/>
      <c r="JO107" s="89"/>
      <c r="JP107" s="96"/>
      <c r="JQ107" s="89"/>
      <c r="JR107" s="89"/>
      <c r="JS107" s="89"/>
      <c r="JT107" s="89"/>
      <c r="JU107" s="89"/>
      <c r="JV107" s="89"/>
      <c r="JW107" s="89"/>
      <c r="JX107" s="89"/>
      <c r="JY107" s="89"/>
      <c r="JZ107" s="89"/>
      <c r="KA107" s="89"/>
      <c r="KB107" s="89"/>
      <c r="KC107" s="96"/>
      <c r="KD107" s="89"/>
      <c r="KE107" s="89"/>
      <c r="KF107" s="89"/>
      <c r="KG107" s="89"/>
      <c r="KH107" s="89"/>
      <c r="KI107" s="89"/>
      <c r="KJ107" s="89"/>
      <c r="KK107" s="89"/>
      <c r="KL107" s="89"/>
      <c r="KM107" s="89"/>
      <c r="KN107" s="89"/>
      <c r="KO107" s="89"/>
    </row>
    <row r="108" spans="1:301" s="74" customFormat="1">
      <c r="A108" s="86" t="s">
        <v>449</v>
      </c>
      <c r="B108" s="87" t="s">
        <v>450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  <c r="JC108" s="96"/>
      <c r="JD108" s="89"/>
      <c r="JE108" s="89"/>
      <c r="JF108" s="89"/>
      <c r="JG108" s="89"/>
      <c r="JH108" s="89"/>
      <c r="JI108" s="89"/>
      <c r="JJ108" s="89"/>
      <c r="JK108" s="89"/>
      <c r="JL108" s="89"/>
      <c r="JM108" s="89"/>
      <c r="JN108" s="89"/>
      <c r="JO108" s="89"/>
      <c r="JP108" s="96"/>
      <c r="JQ108" s="89"/>
      <c r="JR108" s="89"/>
      <c r="JS108" s="89"/>
      <c r="JT108" s="89"/>
      <c r="JU108" s="89"/>
      <c r="JV108" s="89"/>
      <c r="JW108" s="89"/>
      <c r="JX108" s="89"/>
      <c r="JY108" s="89"/>
      <c r="JZ108" s="89"/>
      <c r="KA108" s="89"/>
      <c r="KB108" s="89"/>
      <c r="KC108" s="96"/>
      <c r="KD108" s="89"/>
      <c r="KE108" s="89"/>
      <c r="KF108" s="89"/>
      <c r="KG108" s="89"/>
      <c r="KH108" s="89"/>
      <c r="KI108" s="89"/>
      <c r="KJ108" s="89"/>
      <c r="KK108" s="89"/>
      <c r="KL108" s="89"/>
      <c r="KM108" s="89"/>
      <c r="KN108" s="89"/>
      <c r="KO108" s="89"/>
    </row>
    <row r="109" spans="1:301" s="74" customFormat="1">
      <c r="A109" s="86" t="s">
        <v>451</v>
      </c>
      <c r="B109" s="87" t="s">
        <v>452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  <c r="JC109" s="96"/>
      <c r="JD109" s="89"/>
      <c r="JE109" s="89"/>
      <c r="JF109" s="89"/>
      <c r="JG109" s="89"/>
      <c r="JH109" s="89"/>
      <c r="JI109" s="89"/>
      <c r="JJ109" s="89"/>
      <c r="JK109" s="89"/>
      <c r="JL109" s="89"/>
      <c r="JM109" s="89"/>
      <c r="JN109" s="89"/>
      <c r="JO109" s="89"/>
      <c r="JP109" s="96"/>
      <c r="JQ109" s="89"/>
      <c r="JR109" s="89"/>
      <c r="JS109" s="89"/>
      <c r="JT109" s="89"/>
      <c r="JU109" s="89"/>
      <c r="JV109" s="89"/>
      <c r="JW109" s="89"/>
      <c r="JX109" s="89"/>
      <c r="JY109" s="89"/>
      <c r="JZ109" s="89"/>
      <c r="KA109" s="89"/>
      <c r="KB109" s="89"/>
      <c r="KC109" s="96"/>
      <c r="KD109" s="89"/>
      <c r="KE109" s="89"/>
      <c r="KF109" s="89"/>
      <c r="KG109" s="89"/>
      <c r="KH109" s="89"/>
      <c r="KI109" s="89"/>
      <c r="KJ109" s="89"/>
      <c r="KK109" s="89"/>
      <c r="KL109" s="89"/>
      <c r="KM109" s="89"/>
      <c r="KN109" s="89"/>
      <c r="KO109" s="89"/>
    </row>
    <row r="110" spans="1:301" s="74" customFormat="1">
      <c r="A110" s="86" t="s">
        <v>453</v>
      </c>
      <c r="B110" s="87" t="s">
        <v>454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  <c r="JC110" s="96"/>
      <c r="JD110" s="89"/>
      <c r="JE110" s="89"/>
      <c r="JF110" s="89"/>
      <c r="JG110" s="89"/>
      <c r="JH110" s="89"/>
      <c r="JI110" s="89"/>
      <c r="JJ110" s="89"/>
      <c r="JK110" s="89"/>
      <c r="JL110" s="89"/>
      <c r="JM110" s="89"/>
      <c r="JN110" s="89"/>
      <c r="JO110" s="89"/>
      <c r="JP110" s="96"/>
      <c r="JQ110" s="89"/>
      <c r="JR110" s="89"/>
      <c r="JS110" s="89"/>
      <c r="JT110" s="89"/>
      <c r="JU110" s="89"/>
      <c r="JV110" s="89"/>
      <c r="JW110" s="89"/>
      <c r="JX110" s="89"/>
      <c r="JY110" s="89"/>
      <c r="JZ110" s="89"/>
      <c r="KA110" s="89"/>
      <c r="KB110" s="89"/>
      <c r="KC110" s="96"/>
      <c r="KD110" s="89"/>
      <c r="KE110" s="89"/>
      <c r="KF110" s="89"/>
      <c r="KG110" s="89"/>
      <c r="KH110" s="89"/>
      <c r="KI110" s="89"/>
      <c r="KJ110" s="89"/>
      <c r="KK110" s="89"/>
      <c r="KL110" s="89"/>
      <c r="KM110" s="89"/>
      <c r="KN110" s="89"/>
      <c r="KO110" s="89"/>
    </row>
    <row r="111" spans="1:301" s="74" customFormat="1">
      <c r="A111" s="86" t="s">
        <v>455</v>
      </c>
      <c r="B111" s="87" t="s">
        <v>456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  <c r="JC111" s="96"/>
      <c r="JD111" s="89"/>
      <c r="JE111" s="89"/>
      <c r="JF111" s="89"/>
      <c r="JG111" s="89"/>
      <c r="JH111" s="89"/>
      <c r="JI111" s="89"/>
      <c r="JJ111" s="89"/>
      <c r="JK111" s="89"/>
      <c r="JL111" s="89"/>
      <c r="JM111" s="89"/>
      <c r="JN111" s="89"/>
      <c r="JO111" s="89"/>
      <c r="JP111" s="96"/>
      <c r="JQ111" s="89"/>
      <c r="JR111" s="89"/>
      <c r="JS111" s="89"/>
      <c r="JT111" s="89"/>
      <c r="JU111" s="89"/>
      <c r="JV111" s="89"/>
      <c r="JW111" s="89"/>
      <c r="JX111" s="89"/>
      <c r="JY111" s="89"/>
      <c r="JZ111" s="89"/>
      <c r="KA111" s="89"/>
      <c r="KB111" s="89"/>
      <c r="KC111" s="96"/>
      <c r="KD111" s="89"/>
      <c r="KE111" s="89"/>
      <c r="KF111" s="89"/>
      <c r="KG111" s="89"/>
      <c r="KH111" s="89"/>
      <c r="KI111" s="89"/>
      <c r="KJ111" s="89"/>
      <c r="KK111" s="89"/>
      <c r="KL111" s="89"/>
      <c r="KM111" s="89"/>
      <c r="KN111" s="89"/>
      <c r="KO111" s="89"/>
    </row>
    <row r="112" spans="1:301" s="74" customFormat="1">
      <c r="A112" s="86" t="s">
        <v>457</v>
      </c>
      <c r="B112" s="87" t="s">
        <v>458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96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  <c r="JP112" s="96"/>
      <c r="JQ112" s="89"/>
      <c r="JR112" s="89"/>
      <c r="JS112" s="89"/>
      <c r="JT112" s="89"/>
      <c r="JU112" s="89"/>
      <c r="JV112" s="89"/>
      <c r="JW112" s="89"/>
      <c r="JX112" s="89"/>
      <c r="JY112" s="89"/>
      <c r="JZ112" s="89"/>
      <c r="KA112" s="89"/>
      <c r="KB112" s="89"/>
      <c r="KC112" s="96"/>
      <c r="KD112" s="89"/>
      <c r="KE112" s="89"/>
      <c r="KF112" s="89"/>
      <c r="KG112" s="89"/>
      <c r="KH112" s="89"/>
      <c r="KI112" s="89"/>
      <c r="KJ112" s="89"/>
      <c r="KK112" s="89"/>
      <c r="KL112" s="89"/>
      <c r="KM112" s="89"/>
      <c r="KN112" s="89"/>
      <c r="KO112" s="89"/>
    </row>
    <row r="113" spans="1:301" s="74" customFormat="1">
      <c r="A113" s="86" t="s">
        <v>958</v>
      </c>
      <c r="B113" s="87" t="s">
        <v>460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96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  <c r="JP113" s="96"/>
      <c r="JQ113" s="89"/>
      <c r="JR113" s="89"/>
      <c r="JS113" s="89"/>
      <c r="JT113" s="89"/>
      <c r="JU113" s="89"/>
      <c r="JV113" s="89"/>
      <c r="JW113" s="89"/>
      <c r="JX113" s="89"/>
      <c r="JY113" s="89"/>
      <c r="JZ113" s="89"/>
      <c r="KA113" s="89"/>
      <c r="KB113" s="89"/>
      <c r="KC113" s="96"/>
      <c r="KD113" s="89"/>
      <c r="KE113" s="89"/>
      <c r="KF113" s="89"/>
      <c r="KG113" s="89"/>
      <c r="KH113" s="89"/>
      <c r="KI113" s="89"/>
      <c r="KJ113" s="89"/>
      <c r="KK113" s="89"/>
      <c r="KL113" s="89"/>
      <c r="KM113" s="89"/>
      <c r="KN113" s="89"/>
      <c r="KO113" s="89"/>
    </row>
    <row r="114" spans="1:301" s="74" customFormat="1">
      <c r="A114" s="86" t="s">
        <v>959</v>
      </c>
      <c r="B114" s="87" t="s">
        <v>462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96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  <c r="JP114" s="96"/>
      <c r="JQ114" s="89"/>
      <c r="JR114" s="89"/>
      <c r="JS114" s="89"/>
      <c r="JT114" s="89"/>
      <c r="JU114" s="89"/>
      <c r="JV114" s="89"/>
      <c r="JW114" s="89"/>
      <c r="JX114" s="89"/>
      <c r="JY114" s="89"/>
      <c r="JZ114" s="89"/>
      <c r="KA114" s="89"/>
      <c r="KB114" s="89"/>
      <c r="KC114" s="96"/>
      <c r="KD114" s="89"/>
      <c r="KE114" s="89"/>
      <c r="KF114" s="89"/>
      <c r="KG114" s="89"/>
      <c r="KH114" s="89"/>
      <c r="KI114" s="89"/>
      <c r="KJ114" s="89"/>
      <c r="KK114" s="89"/>
      <c r="KL114" s="89"/>
      <c r="KM114" s="89"/>
      <c r="KN114" s="89"/>
      <c r="KO114" s="89"/>
    </row>
    <row r="115" spans="1:301" s="74" customFormat="1">
      <c r="A115" s="86" t="s">
        <v>463</v>
      </c>
      <c r="B115" s="87" t="s">
        <v>464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96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  <c r="JP115" s="96"/>
      <c r="JQ115" s="89"/>
      <c r="JR115" s="89"/>
      <c r="JS115" s="89"/>
      <c r="JT115" s="89"/>
      <c r="JU115" s="89"/>
      <c r="JV115" s="89"/>
      <c r="JW115" s="89"/>
      <c r="JX115" s="89"/>
      <c r="JY115" s="89"/>
      <c r="JZ115" s="89"/>
      <c r="KA115" s="89"/>
      <c r="KB115" s="89"/>
      <c r="KC115" s="96"/>
      <c r="KD115" s="89"/>
      <c r="KE115" s="89"/>
      <c r="KF115" s="89"/>
      <c r="KG115" s="89"/>
      <c r="KH115" s="89"/>
      <c r="KI115" s="89"/>
      <c r="KJ115" s="89"/>
      <c r="KK115" s="89"/>
      <c r="KL115" s="89"/>
      <c r="KM115" s="89"/>
      <c r="KN115" s="89"/>
      <c r="KO115" s="89"/>
    </row>
    <row r="116" spans="1:301" s="74" customFormat="1">
      <c r="A116" s="86" t="s">
        <v>465</v>
      </c>
      <c r="B116" s="87" t="s">
        <v>960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  <c r="JC116" s="96"/>
      <c r="JD116" s="89"/>
      <c r="JE116" s="89"/>
      <c r="JF116" s="89"/>
      <c r="JG116" s="89"/>
      <c r="JH116" s="89"/>
      <c r="JI116" s="89"/>
      <c r="JJ116" s="89"/>
      <c r="JK116" s="89"/>
      <c r="JL116" s="89"/>
      <c r="JM116" s="89"/>
      <c r="JN116" s="89"/>
      <c r="JO116" s="89"/>
      <c r="JP116" s="96"/>
      <c r="JQ116" s="89"/>
      <c r="JR116" s="89"/>
      <c r="JS116" s="89"/>
      <c r="JT116" s="89"/>
      <c r="JU116" s="89"/>
      <c r="JV116" s="89"/>
      <c r="JW116" s="89"/>
      <c r="JX116" s="89"/>
      <c r="JY116" s="89"/>
      <c r="JZ116" s="89"/>
      <c r="KA116" s="89"/>
      <c r="KB116" s="89"/>
      <c r="KC116" s="96"/>
      <c r="KD116" s="89"/>
      <c r="KE116" s="89"/>
      <c r="KF116" s="89"/>
      <c r="KG116" s="89"/>
      <c r="KH116" s="89"/>
      <c r="KI116" s="89"/>
      <c r="KJ116" s="89"/>
      <c r="KK116" s="89"/>
      <c r="KL116" s="89"/>
      <c r="KM116" s="89"/>
      <c r="KN116" s="89"/>
      <c r="KO116" s="89"/>
    </row>
    <row r="117" spans="1:301" s="74" customFormat="1">
      <c r="A117" s="94" t="s">
        <v>961</v>
      </c>
      <c r="B117" s="87" t="s">
        <v>961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96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  <c r="JP117" s="96"/>
      <c r="JQ117" s="89"/>
      <c r="JR117" s="89"/>
      <c r="JS117" s="89"/>
      <c r="JT117" s="89"/>
      <c r="JU117" s="89"/>
      <c r="JV117" s="89"/>
      <c r="JW117" s="89"/>
      <c r="JX117" s="89"/>
      <c r="JY117" s="89"/>
      <c r="JZ117" s="89"/>
      <c r="KA117" s="89"/>
      <c r="KB117" s="89"/>
      <c r="KC117" s="96"/>
      <c r="KD117" s="89"/>
      <c r="KE117" s="89"/>
      <c r="KF117" s="89"/>
      <c r="KG117" s="89"/>
      <c r="KH117" s="89"/>
      <c r="KI117" s="89"/>
      <c r="KJ117" s="89"/>
      <c r="KK117" s="89"/>
      <c r="KL117" s="89"/>
      <c r="KM117" s="89"/>
      <c r="KN117" s="89"/>
      <c r="KO117" s="89"/>
    </row>
    <row r="118" spans="1:301" s="74" customFormat="1">
      <c r="A118" s="86" t="s">
        <v>962</v>
      </c>
      <c r="B118" s="87" t="s">
        <v>963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  <c r="JC118" s="96"/>
      <c r="JD118" s="89"/>
      <c r="JE118" s="89"/>
      <c r="JF118" s="89"/>
      <c r="JG118" s="89"/>
      <c r="JH118" s="89"/>
      <c r="JI118" s="89"/>
      <c r="JJ118" s="89"/>
      <c r="JK118" s="89"/>
      <c r="JL118" s="89"/>
      <c r="JM118" s="89"/>
      <c r="JN118" s="89"/>
      <c r="JO118" s="89"/>
      <c r="JP118" s="96"/>
      <c r="JQ118" s="89"/>
      <c r="JR118" s="89"/>
      <c r="JS118" s="89"/>
      <c r="JT118" s="89"/>
      <c r="JU118" s="89"/>
      <c r="JV118" s="89"/>
      <c r="JW118" s="89"/>
      <c r="JX118" s="89"/>
      <c r="JY118" s="89"/>
      <c r="JZ118" s="89"/>
      <c r="KA118" s="89"/>
      <c r="KB118" s="89"/>
      <c r="KC118" s="96"/>
      <c r="KD118" s="89"/>
      <c r="KE118" s="89"/>
      <c r="KF118" s="89"/>
      <c r="KG118" s="89"/>
      <c r="KH118" s="89"/>
      <c r="KI118" s="89"/>
      <c r="KJ118" s="89"/>
      <c r="KK118" s="89"/>
      <c r="KL118" s="89"/>
      <c r="KM118" s="89"/>
      <c r="KN118" s="89"/>
      <c r="KO118" s="89"/>
    </row>
    <row r="119" spans="1:301" s="74" customFormat="1">
      <c r="A119" s="86" t="s">
        <v>470</v>
      </c>
      <c r="B119" s="87" t="s">
        <v>964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  <c r="JC119" s="96"/>
      <c r="JD119" s="89"/>
      <c r="JE119" s="89"/>
      <c r="JF119" s="89"/>
      <c r="JG119" s="89"/>
      <c r="JH119" s="89"/>
      <c r="JI119" s="89"/>
      <c r="JJ119" s="89"/>
      <c r="JK119" s="89"/>
      <c r="JL119" s="89"/>
      <c r="JM119" s="89"/>
      <c r="JN119" s="89"/>
      <c r="JO119" s="89"/>
      <c r="JP119" s="96"/>
      <c r="JQ119" s="89"/>
      <c r="JR119" s="89"/>
      <c r="JS119" s="89"/>
      <c r="JT119" s="89"/>
      <c r="JU119" s="89"/>
      <c r="JV119" s="89"/>
      <c r="JW119" s="89"/>
      <c r="JX119" s="89"/>
      <c r="JY119" s="89"/>
      <c r="JZ119" s="89"/>
      <c r="KA119" s="89"/>
      <c r="KB119" s="89"/>
      <c r="KC119" s="96"/>
      <c r="KD119" s="89"/>
      <c r="KE119" s="89"/>
      <c r="KF119" s="89"/>
      <c r="KG119" s="89"/>
      <c r="KH119" s="89"/>
      <c r="KI119" s="89"/>
      <c r="KJ119" s="89"/>
      <c r="KK119" s="89"/>
      <c r="KL119" s="89"/>
      <c r="KM119" s="89"/>
      <c r="KN119" s="89"/>
      <c r="KO119" s="89"/>
    </row>
    <row r="120" spans="1:301" s="74" customFormat="1">
      <c r="A120" s="86" t="s">
        <v>965</v>
      </c>
      <c r="B120" s="87" t="s">
        <v>473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  <c r="JC120" s="96"/>
      <c r="JD120" s="89"/>
      <c r="JE120" s="89"/>
      <c r="JF120" s="89"/>
      <c r="JG120" s="89"/>
      <c r="JH120" s="89"/>
      <c r="JI120" s="89"/>
      <c r="JJ120" s="89"/>
      <c r="JK120" s="89"/>
      <c r="JL120" s="89"/>
      <c r="JM120" s="89"/>
      <c r="JN120" s="89"/>
      <c r="JO120" s="89"/>
      <c r="JP120" s="96"/>
      <c r="JQ120" s="89"/>
      <c r="JR120" s="89"/>
      <c r="JS120" s="89"/>
      <c r="JT120" s="89"/>
      <c r="JU120" s="89"/>
      <c r="JV120" s="89"/>
      <c r="JW120" s="89"/>
      <c r="JX120" s="89"/>
      <c r="JY120" s="89"/>
      <c r="JZ120" s="89"/>
      <c r="KA120" s="89"/>
      <c r="KB120" s="89"/>
      <c r="KC120" s="96"/>
      <c r="KD120" s="89"/>
      <c r="KE120" s="89"/>
      <c r="KF120" s="89"/>
      <c r="KG120" s="89"/>
      <c r="KH120" s="89"/>
      <c r="KI120" s="89"/>
      <c r="KJ120" s="89"/>
      <c r="KK120" s="89"/>
      <c r="KL120" s="89"/>
      <c r="KM120" s="89"/>
      <c r="KN120" s="89"/>
      <c r="KO120" s="89"/>
    </row>
    <row r="121" spans="1:301" s="74" customFormat="1">
      <c r="A121" s="86" t="s">
        <v>474</v>
      </c>
      <c r="B121" s="87" t="s">
        <v>966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96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  <c r="JP121" s="96"/>
      <c r="JQ121" s="89"/>
      <c r="JR121" s="89"/>
      <c r="JS121" s="89"/>
      <c r="JT121" s="89"/>
      <c r="JU121" s="89"/>
      <c r="JV121" s="89"/>
      <c r="JW121" s="89"/>
      <c r="JX121" s="89"/>
      <c r="JY121" s="89"/>
      <c r="JZ121" s="89"/>
      <c r="KA121" s="89"/>
      <c r="KB121" s="89"/>
      <c r="KC121" s="96"/>
      <c r="KD121" s="89"/>
      <c r="KE121" s="89"/>
      <c r="KF121" s="89"/>
      <c r="KG121" s="89"/>
      <c r="KH121" s="89"/>
      <c r="KI121" s="89"/>
      <c r="KJ121" s="89"/>
      <c r="KK121" s="89"/>
      <c r="KL121" s="89"/>
      <c r="KM121" s="89"/>
      <c r="KN121" s="89"/>
      <c r="KO121" s="89"/>
    </row>
    <row r="122" spans="1:301" s="74" customFormat="1">
      <c r="A122" s="86" t="s">
        <v>476</v>
      </c>
      <c r="B122" s="87" t="s">
        <v>477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  <c r="JC122" s="96"/>
      <c r="JD122" s="89"/>
      <c r="JE122" s="89"/>
      <c r="JF122" s="89"/>
      <c r="JG122" s="89"/>
      <c r="JH122" s="89"/>
      <c r="JI122" s="89"/>
      <c r="JJ122" s="89"/>
      <c r="JK122" s="89"/>
      <c r="JL122" s="89"/>
      <c r="JM122" s="89"/>
      <c r="JN122" s="89"/>
      <c r="JO122" s="89"/>
      <c r="JP122" s="96"/>
      <c r="JQ122" s="89"/>
      <c r="JR122" s="89"/>
      <c r="JS122" s="89"/>
      <c r="JT122" s="89"/>
      <c r="JU122" s="89"/>
      <c r="JV122" s="89"/>
      <c r="JW122" s="89"/>
      <c r="JX122" s="89"/>
      <c r="JY122" s="89"/>
      <c r="JZ122" s="89"/>
      <c r="KA122" s="89"/>
      <c r="KB122" s="89"/>
      <c r="KC122" s="96"/>
      <c r="KD122" s="89"/>
      <c r="KE122" s="89"/>
      <c r="KF122" s="89"/>
      <c r="KG122" s="89"/>
      <c r="KH122" s="89"/>
      <c r="KI122" s="89"/>
      <c r="KJ122" s="89"/>
      <c r="KK122" s="89"/>
      <c r="KL122" s="89"/>
      <c r="KM122" s="89"/>
      <c r="KN122" s="89"/>
      <c r="KO122" s="89"/>
    </row>
    <row r="123" spans="1:301" s="74" customFormat="1">
      <c r="A123" s="86" t="s">
        <v>967</v>
      </c>
      <c r="B123" s="87" t="s">
        <v>968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96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  <c r="JP123" s="96"/>
      <c r="JQ123" s="89"/>
      <c r="JR123" s="89"/>
      <c r="JS123" s="89"/>
      <c r="JT123" s="89"/>
      <c r="JU123" s="89"/>
      <c r="JV123" s="89"/>
      <c r="JW123" s="89"/>
      <c r="JX123" s="89"/>
      <c r="JY123" s="89"/>
      <c r="JZ123" s="89"/>
      <c r="KA123" s="89"/>
      <c r="KB123" s="89"/>
      <c r="KC123" s="96"/>
      <c r="KD123" s="89"/>
      <c r="KE123" s="89"/>
      <c r="KF123" s="89"/>
      <c r="KG123" s="89"/>
      <c r="KH123" s="89"/>
      <c r="KI123" s="89"/>
      <c r="KJ123" s="89"/>
      <c r="KK123" s="89"/>
      <c r="KL123" s="89"/>
      <c r="KM123" s="89"/>
      <c r="KN123" s="89"/>
      <c r="KO123" s="89"/>
    </row>
    <row r="124" spans="1:301" s="74" customFormat="1">
      <c r="A124" s="86" t="s">
        <v>969</v>
      </c>
      <c r="B124" s="87" t="s">
        <v>481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  <c r="JC124" s="96"/>
      <c r="JD124" s="89"/>
      <c r="JE124" s="89"/>
      <c r="JF124" s="89"/>
      <c r="JG124" s="89"/>
      <c r="JH124" s="89"/>
      <c r="JI124" s="89"/>
      <c r="JJ124" s="89"/>
      <c r="JK124" s="89"/>
      <c r="JL124" s="89"/>
      <c r="JM124" s="89"/>
      <c r="JN124" s="89"/>
      <c r="JO124" s="89"/>
      <c r="JP124" s="96"/>
      <c r="JQ124" s="89"/>
      <c r="JR124" s="89"/>
      <c r="JS124" s="89"/>
      <c r="JT124" s="89"/>
      <c r="JU124" s="89"/>
      <c r="JV124" s="89"/>
      <c r="JW124" s="89"/>
      <c r="JX124" s="89"/>
      <c r="JY124" s="89"/>
      <c r="JZ124" s="89"/>
      <c r="KA124" s="89"/>
      <c r="KB124" s="89"/>
      <c r="KC124" s="96"/>
      <c r="KD124" s="89"/>
      <c r="KE124" s="89"/>
      <c r="KF124" s="89"/>
      <c r="KG124" s="89"/>
      <c r="KH124" s="89"/>
      <c r="KI124" s="89"/>
      <c r="KJ124" s="89"/>
      <c r="KK124" s="89"/>
      <c r="KL124" s="89"/>
      <c r="KM124" s="89"/>
      <c r="KN124" s="89"/>
      <c r="KO124" s="89"/>
    </row>
    <row r="125" spans="1:301" s="74" customFormat="1">
      <c r="A125" s="94" t="s">
        <v>936</v>
      </c>
      <c r="B125" s="87" t="s">
        <v>970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96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  <c r="JP125" s="96"/>
      <c r="JQ125" s="89"/>
      <c r="JR125" s="89"/>
      <c r="JS125" s="89"/>
      <c r="JT125" s="89"/>
      <c r="JU125" s="89"/>
      <c r="JV125" s="89"/>
      <c r="JW125" s="89"/>
      <c r="JX125" s="89"/>
      <c r="JY125" s="89"/>
      <c r="JZ125" s="89"/>
      <c r="KA125" s="89"/>
      <c r="KB125" s="89"/>
      <c r="KC125" s="96"/>
      <c r="KD125" s="89"/>
      <c r="KE125" s="89"/>
      <c r="KF125" s="89"/>
      <c r="KG125" s="89"/>
      <c r="KH125" s="89"/>
      <c r="KI125" s="89"/>
      <c r="KJ125" s="89"/>
      <c r="KK125" s="89"/>
      <c r="KL125" s="89"/>
      <c r="KM125" s="89"/>
      <c r="KN125" s="89"/>
      <c r="KO125" s="89"/>
    </row>
    <row r="126" spans="1:301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  <c r="JC126" s="96"/>
      <c r="JD126" s="89"/>
      <c r="JE126" s="89"/>
      <c r="JF126" s="89"/>
      <c r="JG126" s="89"/>
      <c r="JH126" s="89"/>
      <c r="JI126" s="89"/>
      <c r="JJ126" s="89"/>
      <c r="JK126" s="89"/>
      <c r="JL126" s="89"/>
      <c r="JM126" s="89"/>
      <c r="JN126" s="89"/>
      <c r="JO126" s="89"/>
      <c r="JP126" s="96"/>
      <c r="JQ126" s="89"/>
      <c r="JR126" s="89"/>
      <c r="JS126" s="89"/>
      <c r="JT126" s="89"/>
      <c r="JU126" s="89"/>
      <c r="JV126" s="89"/>
      <c r="JW126" s="89"/>
      <c r="JX126" s="89"/>
      <c r="JY126" s="89"/>
      <c r="JZ126" s="89"/>
      <c r="KA126" s="89"/>
      <c r="KB126" s="89"/>
      <c r="KC126" s="96"/>
      <c r="KD126" s="89"/>
      <c r="KE126" s="89"/>
      <c r="KF126" s="89"/>
      <c r="KG126" s="89"/>
      <c r="KH126" s="89"/>
      <c r="KI126" s="89"/>
      <c r="KJ126" s="89"/>
      <c r="KK126" s="89"/>
      <c r="KL126" s="89"/>
      <c r="KM126" s="89"/>
      <c r="KN126" s="89"/>
      <c r="KO126" s="89"/>
    </row>
    <row r="127" spans="1:301" s="104" customFormat="1" ht="17.25" thickBot="1">
      <c r="A127" s="9" t="s">
        <v>486</v>
      </c>
      <c r="B127" s="9" t="s">
        <v>971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0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0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0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</row>
    <row r="128" spans="1:301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6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  <c r="JP128" s="96"/>
      <c r="JQ128" s="93"/>
      <c r="JR128" s="93"/>
      <c r="JS128" s="93"/>
      <c r="JT128" s="93"/>
      <c r="JU128" s="93"/>
      <c r="JV128" s="93"/>
      <c r="JW128" s="93"/>
      <c r="JX128" s="93"/>
      <c r="JY128" s="93"/>
      <c r="JZ128" s="93"/>
      <c r="KA128" s="93"/>
      <c r="KB128" s="93"/>
      <c r="KC128" s="96"/>
      <c r="KD128" s="93"/>
      <c r="KE128" s="93"/>
      <c r="KF128" s="93"/>
      <c r="KG128" s="93"/>
      <c r="KH128" s="93"/>
      <c r="KI128" s="93"/>
      <c r="KJ128" s="93"/>
      <c r="KK128" s="93"/>
      <c r="KL128" s="93"/>
      <c r="KM128" s="93"/>
      <c r="KN128" s="93"/>
      <c r="KO128" s="93"/>
    </row>
    <row r="129" spans="1:301" s="74" customFormat="1">
      <c r="A129" s="86" t="s">
        <v>972</v>
      </c>
      <c r="B129" s="87" t="s">
        <v>489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96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  <c r="JP129" s="96"/>
      <c r="JQ129" s="89"/>
      <c r="JR129" s="89"/>
      <c r="JS129" s="89"/>
      <c r="JT129" s="89"/>
      <c r="JU129" s="89"/>
      <c r="JV129" s="89"/>
      <c r="JW129" s="89"/>
      <c r="JX129" s="89"/>
      <c r="JY129" s="89"/>
      <c r="JZ129" s="89"/>
      <c r="KA129" s="89"/>
      <c r="KB129" s="89"/>
      <c r="KC129" s="96"/>
      <c r="KD129" s="89"/>
      <c r="KE129" s="89"/>
      <c r="KF129" s="89"/>
      <c r="KG129" s="89"/>
      <c r="KH129" s="89"/>
      <c r="KI129" s="89"/>
      <c r="KJ129" s="89"/>
      <c r="KK129" s="89"/>
      <c r="KL129" s="89"/>
      <c r="KM129" s="89"/>
      <c r="KN129" s="89"/>
      <c r="KO129" s="89"/>
    </row>
    <row r="130" spans="1:301" s="74" customFormat="1">
      <c r="A130" s="86" t="s">
        <v>973</v>
      </c>
      <c r="B130" s="87" t="s">
        <v>491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  <c r="JC130" s="96"/>
      <c r="JD130" s="89"/>
      <c r="JE130" s="89"/>
      <c r="JF130" s="89"/>
      <c r="JG130" s="89"/>
      <c r="JH130" s="89"/>
      <c r="JI130" s="89"/>
      <c r="JJ130" s="89"/>
      <c r="JK130" s="89"/>
      <c r="JL130" s="89"/>
      <c r="JM130" s="89"/>
      <c r="JN130" s="89"/>
      <c r="JO130" s="89"/>
      <c r="JP130" s="96"/>
      <c r="JQ130" s="89"/>
      <c r="JR130" s="89"/>
      <c r="JS130" s="89"/>
      <c r="JT130" s="89"/>
      <c r="JU130" s="89"/>
      <c r="JV130" s="89"/>
      <c r="JW130" s="89"/>
      <c r="JX130" s="89"/>
      <c r="JY130" s="89"/>
      <c r="JZ130" s="89"/>
      <c r="KA130" s="89"/>
      <c r="KB130" s="89"/>
      <c r="KC130" s="96"/>
      <c r="KD130" s="89"/>
      <c r="KE130" s="89"/>
      <c r="KF130" s="89"/>
      <c r="KG130" s="89"/>
      <c r="KH130" s="89"/>
      <c r="KI130" s="89"/>
      <c r="KJ130" s="89"/>
      <c r="KK130" s="89"/>
      <c r="KL130" s="89"/>
      <c r="KM130" s="89"/>
      <c r="KN130" s="89"/>
      <c r="KO130" s="89"/>
    </row>
    <row r="131" spans="1:301" s="74" customFormat="1">
      <c r="A131" s="86" t="s">
        <v>974</v>
      </c>
      <c r="B131" s="87" t="s">
        <v>975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96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  <c r="JP131" s="96"/>
      <c r="JQ131" s="89"/>
      <c r="JR131" s="89"/>
      <c r="JS131" s="89"/>
      <c r="JT131" s="89"/>
      <c r="JU131" s="89"/>
      <c r="JV131" s="89"/>
      <c r="JW131" s="89"/>
      <c r="JX131" s="89"/>
      <c r="JY131" s="89"/>
      <c r="JZ131" s="89"/>
      <c r="KA131" s="89"/>
      <c r="KB131" s="89"/>
      <c r="KC131" s="96"/>
      <c r="KD131" s="89"/>
      <c r="KE131" s="89"/>
      <c r="KF131" s="89"/>
      <c r="KG131" s="89"/>
      <c r="KH131" s="89"/>
      <c r="KI131" s="89"/>
      <c r="KJ131" s="89"/>
      <c r="KK131" s="89"/>
      <c r="KL131" s="89"/>
      <c r="KM131" s="89"/>
      <c r="KN131" s="89"/>
      <c r="KO131" s="89"/>
    </row>
    <row r="132" spans="1:301" s="74" customFormat="1">
      <c r="A132" s="86" t="s">
        <v>494</v>
      </c>
      <c r="B132" s="87" t="s">
        <v>495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96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  <c r="JP132" s="96"/>
      <c r="JQ132" s="89"/>
      <c r="JR132" s="89"/>
      <c r="JS132" s="89"/>
      <c r="JT132" s="89"/>
      <c r="JU132" s="89"/>
      <c r="JV132" s="89"/>
      <c r="JW132" s="89"/>
      <c r="JX132" s="89"/>
      <c r="JY132" s="89"/>
      <c r="JZ132" s="89"/>
      <c r="KA132" s="89"/>
      <c r="KB132" s="89"/>
      <c r="KC132" s="96"/>
      <c r="KD132" s="89"/>
      <c r="KE132" s="89"/>
      <c r="KF132" s="89"/>
      <c r="KG132" s="89"/>
      <c r="KH132" s="89"/>
      <c r="KI132" s="89"/>
      <c r="KJ132" s="89"/>
      <c r="KK132" s="89"/>
      <c r="KL132" s="89"/>
      <c r="KM132" s="89"/>
      <c r="KN132" s="89"/>
      <c r="KO132" s="89"/>
    </row>
    <row r="133" spans="1:301" s="74" customFormat="1">
      <c r="A133" s="86" t="s">
        <v>976</v>
      </c>
      <c r="B133" s="87" t="s">
        <v>497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96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  <c r="JP133" s="96"/>
      <c r="JQ133" s="89"/>
      <c r="JR133" s="89"/>
      <c r="JS133" s="89"/>
      <c r="JT133" s="89"/>
      <c r="JU133" s="89"/>
      <c r="JV133" s="89"/>
      <c r="JW133" s="89"/>
      <c r="JX133" s="89"/>
      <c r="JY133" s="89"/>
      <c r="JZ133" s="89"/>
      <c r="KA133" s="89"/>
      <c r="KB133" s="89"/>
      <c r="KC133" s="96"/>
      <c r="KD133" s="89"/>
      <c r="KE133" s="89"/>
      <c r="KF133" s="89"/>
      <c r="KG133" s="89"/>
      <c r="KH133" s="89"/>
      <c r="KI133" s="89"/>
      <c r="KJ133" s="89"/>
      <c r="KK133" s="89"/>
      <c r="KL133" s="89"/>
      <c r="KM133" s="89"/>
      <c r="KN133" s="89"/>
      <c r="KO133" s="89"/>
    </row>
    <row r="134" spans="1:301" s="74" customFormat="1">
      <c r="A134" s="86" t="s">
        <v>498</v>
      </c>
      <c r="B134" s="87" t="s">
        <v>499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  <c r="JC134" s="96"/>
      <c r="JD134" s="89"/>
      <c r="JE134" s="89"/>
      <c r="JF134" s="89"/>
      <c r="JG134" s="89"/>
      <c r="JH134" s="89"/>
      <c r="JI134" s="89"/>
      <c r="JJ134" s="89"/>
      <c r="JK134" s="89"/>
      <c r="JL134" s="89"/>
      <c r="JM134" s="89"/>
      <c r="JN134" s="89"/>
      <c r="JO134" s="89"/>
      <c r="JP134" s="96"/>
      <c r="JQ134" s="89"/>
      <c r="JR134" s="89"/>
      <c r="JS134" s="89"/>
      <c r="JT134" s="89"/>
      <c r="JU134" s="89"/>
      <c r="JV134" s="89"/>
      <c r="JW134" s="89"/>
      <c r="JX134" s="89"/>
      <c r="JY134" s="89"/>
      <c r="JZ134" s="89"/>
      <c r="KA134" s="89"/>
      <c r="KB134" s="89"/>
      <c r="KC134" s="96"/>
      <c r="KD134" s="89"/>
      <c r="KE134" s="89"/>
      <c r="KF134" s="89"/>
      <c r="KG134" s="89"/>
      <c r="KH134" s="89"/>
      <c r="KI134" s="89"/>
      <c r="KJ134" s="89"/>
      <c r="KK134" s="89"/>
      <c r="KL134" s="89"/>
      <c r="KM134" s="89"/>
      <c r="KN134" s="89"/>
      <c r="KO134" s="89"/>
    </row>
    <row r="135" spans="1:301" s="74" customFormat="1">
      <c r="A135" s="86" t="s">
        <v>500</v>
      </c>
      <c r="B135" s="87" t="s">
        <v>501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  <c r="JC135" s="96"/>
      <c r="JD135" s="89"/>
      <c r="JE135" s="89"/>
      <c r="JF135" s="89"/>
      <c r="JG135" s="89"/>
      <c r="JH135" s="89"/>
      <c r="JI135" s="89"/>
      <c r="JJ135" s="89"/>
      <c r="JK135" s="89"/>
      <c r="JL135" s="89"/>
      <c r="JM135" s="89"/>
      <c r="JN135" s="89"/>
      <c r="JO135" s="89"/>
      <c r="JP135" s="96"/>
      <c r="JQ135" s="89"/>
      <c r="JR135" s="89"/>
      <c r="JS135" s="89"/>
      <c r="JT135" s="89"/>
      <c r="JU135" s="89"/>
      <c r="JV135" s="89"/>
      <c r="JW135" s="89"/>
      <c r="JX135" s="89"/>
      <c r="JY135" s="89"/>
      <c r="JZ135" s="89"/>
      <c r="KA135" s="89"/>
      <c r="KB135" s="89"/>
      <c r="KC135" s="96"/>
      <c r="KD135" s="89"/>
      <c r="KE135" s="89"/>
      <c r="KF135" s="89"/>
      <c r="KG135" s="89"/>
      <c r="KH135" s="89"/>
      <c r="KI135" s="89"/>
      <c r="KJ135" s="89"/>
      <c r="KK135" s="89"/>
      <c r="KL135" s="89"/>
      <c r="KM135" s="89"/>
      <c r="KN135" s="89"/>
      <c r="KO135" s="89"/>
    </row>
    <row r="136" spans="1:301" s="74" customFormat="1">
      <c r="A136" s="86" t="s">
        <v>502</v>
      </c>
      <c r="B136" s="87" t="s">
        <v>503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96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  <c r="JP136" s="96"/>
      <c r="JQ136" s="89"/>
      <c r="JR136" s="89"/>
      <c r="JS136" s="89"/>
      <c r="JT136" s="89"/>
      <c r="JU136" s="89"/>
      <c r="JV136" s="89"/>
      <c r="JW136" s="89"/>
      <c r="JX136" s="89"/>
      <c r="JY136" s="89"/>
      <c r="JZ136" s="89"/>
      <c r="KA136" s="89"/>
      <c r="KB136" s="89"/>
      <c r="KC136" s="96"/>
      <c r="KD136" s="89"/>
      <c r="KE136" s="89"/>
      <c r="KF136" s="89"/>
      <c r="KG136" s="89"/>
      <c r="KH136" s="89"/>
      <c r="KI136" s="89"/>
      <c r="KJ136" s="89"/>
      <c r="KK136" s="89"/>
      <c r="KL136" s="89"/>
      <c r="KM136" s="89"/>
      <c r="KN136" s="89"/>
      <c r="KO136" s="89"/>
    </row>
    <row r="137" spans="1:301" s="74" customFormat="1">
      <c r="A137" s="86" t="s">
        <v>504</v>
      </c>
      <c r="B137" s="87" t="s">
        <v>505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  <c r="JC137" s="96"/>
      <c r="JD137" s="89"/>
      <c r="JE137" s="89"/>
      <c r="JF137" s="89"/>
      <c r="JG137" s="89"/>
      <c r="JH137" s="89"/>
      <c r="JI137" s="89"/>
      <c r="JJ137" s="89"/>
      <c r="JK137" s="89"/>
      <c r="JL137" s="89"/>
      <c r="JM137" s="89"/>
      <c r="JN137" s="89"/>
      <c r="JO137" s="89"/>
      <c r="JP137" s="96"/>
      <c r="JQ137" s="89"/>
      <c r="JR137" s="89"/>
      <c r="JS137" s="89"/>
      <c r="JT137" s="89"/>
      <c r="JU137" s="89"/>
      <c r="JV137" s="89"/>
      <c r="JW137" s="89"/>
      <c r="JX137" s="89"/>
      <c r="JY137" s="89"/>
      <c r="JZ137" s="89"/>
      <c r="KA137" s="89"/>
      <c r="KB137" s="89"/>
      <c r="KC137" s="96"/>
      <c r="KD137" s="89"/>
      <c r="KE137" s="89"/>
      <c r="KF137" s="89"/>
      <c r="KG137" s="89"/>
      <c r="KH137" s="89"/>
      <c r="KI137" s="89"/>
      <c r="KJ137" s="89"/>
      <c r="KK137" s="89"/>
      <c r="KL137" s="89"/>
      <c r="KM137" s="89"/>
      <c r="KN137" s="89"/>
      <c r="KO137" s="89"/>
    </row>
    <row r="138" spans="1:301" s="74" customFormat="1">
      <c r="A138" s="86" t="s">
        <v>506</v>
      </c>
      <c r="B138" s="87" t="s">
        <v>507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96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  <c r="JP138" s="96"/>
      <c r="JQ138" s="89"/>
      <c r="JR138" s="89"/>
      <c r="JS138" s="89"/>
      <c r="JT138" s="89"/>
      <c r="JU138" s="89"/>
      <c r="JV138" s="89"/>
      <c r="JW138" s="89"/>
      <c r="JX138" s="89"/>
      <c r="JY138" s="89"/>
      <c r="JZ138" s="89"/>
      <c r="KA138" s="89"/>
      <c r="KB138" s="89"/>
      <c r="KC138" s="96"/>
      <c r="KD138" s="89"/>
      <c r="KE138" s="89"/>
      <c r="KF138" s="89"/>
      <c r="KG138" s="89"/>
      <c r="KH138" s="89"/>
      <c r="KI138" s="89"/>
      <c r="KJ138" s="89"/>
      <c r="KK138" s="89"/>
      <c r="KL138" s="89"/>
      <c r="KM138" s="89"/>
      <c r="KN138" s="89"/>
      <c r="KO138" s="89"/>
    </row>
    <row r="139" spans="1:301" s="74" customFormat="1">
      <c r="A139" s="86" t="s">
        <v>508</v>
      </c>
      <c r="B139" s="87" t="s">
        <v>509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  <c r="JC139" s="96"/>
      <c r="JD139" s="89"/>
      <c r="JE139" s="89"/>
      <c r="JF139" s="89"/>
      <c r="JG139" s="89"/>
      <c r="JH139" s="89"/>
      <c r="JI139" s="89"/>
      <c r="JJ139" s="89"/>
      <c r="JK139" s="89"/>
      <c r="JL139" s="89"/>
      <c r="JM139" s="89"/>
      <c r="JN139" s="89"/>
      <c r="JO139" s="89"/>
      <c r="JP139" s="96"/>
      <c r="JQ139" s="89"/>
      <c r="JR139" s="89"/>
      <c r="JS139" s="89"/>
      <c r="JT139" s="89"/>
      <c r="JU139" s="89"/>
      <c r="JV139" s="89"/>
      <c r="JW139" s="89"/>
      <c r="JX139" s="89"/>
      <c r="JY139" s="89"/>
      <c r="JZ139" s="89"/>
      <c r="KA139" s="89"/>
      <c r="KB139" s="89"/>
      <c r="KC139" s="96"/>
      <c r="KD139" s="89"/>
      <c r="KE139" s="89"/>
      <c r="KF139" s="89"/>
      <c r="KG139" s="89"/>
      <c r="KH139" s="89"/>
      <c r="KI139" s="89"/>
      <c r="KJ139" s="89"/>
      <c r="KK139" s="89"/>
      <c r="KL139" s="89"/>
      <c r="KM139" s="89"/>
      <c r="KN139" s="89"/>
      <c r="KO139" s="89"/>
    </row>
    <row r="140" spans="1:301" s="74" customFormat="1">
      <c r="A140" s="86" t="s">
        <v>510</v>
      </c>
      <c r="B140" s="87" t="s">
        <v>511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  <c r="JC140" s="96"/>
      <c r="JD140" s="89"/>
      <c r="JE140" s="89"/>
      <c r="JF140" s="89"/>
      <c r="JG140" s="89"/>
      <c r="JH140" s="89"/>
      <c r="JI140" s="89"/>
      <c r="JJ140" s="89"/>
      <c r="JK140" s="89"/>
      <c r="JL140" s="89"/>
      <c r="JM140" s="89"/>
      <c r="JN140" s="89"/>
      <c r="JO140" s="89"/>
      <c r="JP140" s="96"/>
      <c r="JQ140" s="89"/>
      <c r="JR140" s="89"/>
      <c r="JS140" s="89"/>
      <c r="JT140" s="89"/>
      <c r="JU140" s="89"/>
      <c r="JV140" s="89"/>
      <c r="JW140" s="89"/>
      <c r="JX140" s="89"/>
      <c r="JY140" s="89"/>
      <c r="JZ140" s="89"/>
      <c r="KA140" s="89"/>
      <c r="KB140" s="89"/>
      <c r="KC140" s="96"/>
      <c r="KD140" s="89"/>
      <c r="KE140" s="89"/>
      <c r="KF140" s="89"/>
      <c r="KG140" s="89"/>
      <c r="KH140" s="89"/>
      <c r="KI140" s="89"/>
      <c r="KJ140" s="89"/>
      <c r="KK140" s="89"/>
      <c r="KL140" s="89"/>
      <c r="KM140" s="89"/>
      <c r="KN140" s="89"/>
      <c r="KO140" s="89"/>
    </row>
    <row r="141" spans="1:301" s="74" customFormat="1">
      <c r="A141" s="86" t="s">
        <v>512</v>
      </c>
      <c r="B141" s="87" t="s">
        <v>513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96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  <c r="JP141" s="96"/>
      <c r="JQ141" s="89"/>
      <c r="JR141" s="89"/>
      <c r="JS141" s="89"/>
      <c r="JT141" s="89"/>
      <c r="JU141" s="89"/>
      <c r="JV141" s="89"/>
      <c r="JW141" s="89"/>
      <c r="JX141" s="89"/>
      <c r="JY141" s="89"/>
      <c r="JZ141" s="89"/>
      <c r="KA141" s="89"/>
      <c r="KB141" s="89"/>
      <c r="KC141" s="96"/>
      <c r="KD141" s="89"/>
      <c r="KE141" s="89"/>
      <c r="KF141" s="89"/>
      <c r="KG141" s="89"/>
      <c r="KH141" s="89"/>
      <c r="KI141" s="89"/>
      <c r="KJ141" s="89"/>
      <c r="KK141" s="89"/>
      <c r="KL141" s="89"/>
      <c r="KM141" s="89"/>
      <c r="KN141" s="89"/>
      <c r="KO141" s="89"/>
    </row>
    <row r="142" spans="1:301" s="74" customFormat="1">
      <c r="A142" s="86" t="s">
        <v>514</v>
      </c>
      <c r="B142" s="87" t="s">
        <v>515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  <c r="JC142" s="96"/>
      <c r="JD142" s="89"/>
      <c r="JE142" s="89"/>
      <c r="JF142" s="89"/>
      <c r="JG142" s="89"/>
      <c r="JH142" s="89"/>
      <c r="JI142" s="89"/>
      <c r="JJ142" s="89"/>
      <c r="JK142" s="89"/>
      <c r="JL142" s="89"/>
      <c r="JM142" s="89"/>
      <c r="JN142" s="89"/>
      <c r="JO142" s="89"/>
      <c r="JP142" s="96"/>
      <c r="JQ142" s="89"/>
      <c r="JR142" s="89"/>
      <c r="JS142" s="89"/>
      <c r="JT142" s="89"/>
      <c r="JU142" s="89"/>
      <c r="JV142" s="89"/>
      <c r="JW142" s="89"/>
      <c r="JX142" s="89"/>
      <c r="JY142" s="89"/>
      <c r="JZ142" s="89"/>
      <c r="KA142" s="89"/>
      <c r="KB142" s="89"/>
      <c r="KC142" s="96"/>
      <c r="KD142" s="89"/>
      <c r="KE142" s="89"/>
      <c r="KF142" s="89"/>
      <c r="KG142" s="89"/>
      <c r="KH142" s="89"/>
      <c r="KI142" s="89"/>
      <c r="KJ142" s="89"/>
      <c r="KK142" s="89"/>
      <c r="KL142" s="89"/>
      <c r="KM142" s="89"/>
      <c r="KN142" s="89"/>
      <c r="KO142" s="89"/>
    </row>
    <row r="143" spans="1:301" s="74" customFormat="1">
      <c r="A143" s="86" t="s">
        <v>516</v>
      </c>
      <c r="B143" s="87" t="s">
        <v>517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  <c r="JC143" s="96"/>
      <c r="JD143" s="89"/>
      <c r="JE143" s="89"/>
      <c r="JF143" s="89"/>
      <c r="JG143" s="89"/>
      <c r="JH143" s="89"/>
      <c r="JI143" s="89"/>
      <c r="JJ143" s="89"/>
      <c r="JK143" s="89"/>
      <c r="JL143" s="89"/>
      <c r="JM143" s="89"/>
      <c r="JN143" s="89"/>
      <c r="JO143" s="89"/>
      <c r="JP143" s="96"/>
      <c r="JQ143" s="89"/>
      <c r="JR143" s="89"/>
      <c r="JS143" s="89"/>
      <c r="JT143" s="89"/>
      <c r="JU143" s="89"/>
      <c r="JV143" s="89"/>
      <c r="JW143" s="89"/>
      <c r="JX143" s="89"/>
      <c r="JY143" s="89"/>
      <c r="JZ143" s="89"/>
      <c r="KA143" s="89"/>
      <c r="KB143" s="89"/>
      <c r="KC143" s="96"/>
      <c r="KD143" s="89"/>
      <c r="KE143" s="89"/>
      <c r="KF143" s="89"/>
      <c r="KG143" s="89"/>
      <c r="KH143" s="89"/>
      <c r="KI143" s="89"/>
      <c r="KJ143" s="89"/>
      <c r="KK143" s="89"/>
      <c r="KL143" s="89"/>
      <c r="KM143" s="89"/>
      <c r="KN143" s="89"/>
      <c r="KO143" s="89"/>
    </row>
    <row r="144" spans="1:301" s="74" customFormat="1">
      <c r="A144" s="86" t="s">
        <v>518</v>
      </c>
      <c r="B144" s="87" t="s">
        <v>519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96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  <c r="JP144" s="96"/>
      <c r="JQ144" s="89"/>
      <c r="JR144" s="89"/>
      <c r="JS144" s="89"/>
      <c r="JT144" s="89"/>
      <c r="JU144" s="89"/>
      <c r="JV144" s="89"/>
      <c r="JW144" s="89"/>
      <c r="JX144" s="89"/>
      <c r="JY144" s="89"/>
      <c r="JZ144" s="89"/>
      <c r="KA144" s="89"/>
      <c r="KB144" s="89"/>
      <c r="KC144" s="96"/>
      <c r="KD144" s="89"/>
      <c r="KE144" s="89"/>
      <c r="KF144" s="89"/>
      <c r="KG144" s="89"/>
      <c r="KH144" s="89"/>
      <c r="KI144" s="89"/>
      <c r="KJ144" s="89"/>
      <c r="KK144" s="89"/>
      <c r="KL144" s="89"/>
      <c r="KM144" s="89"/>
      <c r="KN144" s="89"/>
      <c r="KO144" s="89"/>
    </row>
    <row r="145" spans="1:301" s="74" customFormat="1">
      <c r="A145" s="86" t="s">
        <v>520</v>
      </c>
      <c r="B145" s="87" t="s">
        <v>521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  <c r="JC145" s="96"/>
      <c r="JD145" s="89"/>
      <c r="JE145" s="89"/>
      <c r="JF145" s="89"/>
      <c r="JG145" s="89"/>
      <c r="JH145" s="89"/>
      <c r="JI145" s="89"/>
      <c r="JJ145" s="89"/>
      <c r="JK145" s="89"/>
      <c r="JL145" s="89"/>
      <c r="JM145" s="89"/>
      <c r="JN145" s="89"/>
      <c r="JO145" s="89"/>
      <c r="JP145" s="96"/>
      <c r="JQ145" s="89"/>
      <c r="JR145" s="89"/>
      <c r="JS145" s="89"/>
      <c r="JT145" s="89"/>
      <c r="JU145" s="89"/>
      <c r="JV145" s="89"/>
      <c r="JW145" s="89"/>
      <c r="JX145" s="89"/>
      <c r="JY145" s="89"/>
      <c r="JZ145" s="89"/>
      <c r="KA145" s="89"/>
      <c r="KB145" s="89"/>
      <c r="KC145" s="96"/>
      <c r="KD145" s="89"/>
      <c r="KE145" s="89"/>
      <c r="KF145" s="89"/>
      <c r="KG145" s="89"/>
      <c r="KH145" s="89"/>
      <c r="KI145" s="89"/>
      <c r="KJ145" s="89"/>
      <c r="KK145" s="89"/>
      <c r="KL145" s="89"/>
      <c r="KM145" s="89"/>
      <c r="KN145" s="89"/>
      <c r="KO145" s="89"/>
    </row>
    <row r="146" spans="1:301" s="74" customFormat="1">
      <c r="A146" s="86" t="s">
        <v>522</v>
      </c>
      <c r="B146" s="87" t="s">
        <v>523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  <c r="JC146" s="96"/>
      <c r="JD146" s="89"/>
      <c r="JE146" s="89"/>
      <c r="JF146" s="89"/>
      <c r="JG146" s="89"/>
      <c r="JH146" s="89"/>
      <c r="JI146" s="89"/>
      <c r="JJ146" s="89"/>
      <c r="JK146" s="89"/>
      <c r="JL146" s="89"/>
      <c r="JM146" s="89"/>
      <c r="JN146" s="89"/>
      <c r="JO146" s="89"/>
      <c r="JP146" s="96"/>
      <c r="JQ146" s="89"/>
      <c r="JR146" s="89"/>
      <c r="JS146" s="89"/>
      <c r="JT146" s="89"/>
      <c r="JU146" s="89"/>
      <c r="JV146" s="89"/>
      <c r="JW146" s="89"/>
      <c r="JX146" s="89"/>
      <c r="JY146" s="89"/>
      <c r="JZ146" s="89"/>
      <c r="KA146" s="89"/>
      <c r="KB146" s="89"/>
      <c r="KC146" s="96"/>
      <c r="KD146" s="89"/>
      <c r="KE146" s="89"/>
      <c r="KF146" s="89"/>
      <c r="KG146" s="89"/>
      <c r="KH146" s="89"/>
      <c r="KI146" s="89"/>
      <c r="KJ146" s="89"/>
      <c r="KK146" s="89"/>
      <c r="KL146" s="89"/>
      <c r="KM146" s="89"/>
      <c r="KN146" s="89"/>
      <c r="KO146" s="89"/>
    </row>
    <row r="147" spans="1:301" s="74" customFormat="1">
      <c r="A147" s="86" t="s">
        <v>977</v>
      </c>
      <c r="B147" s="87" t="s">
        <v>525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96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  <c r="JP147" s="96"/>
      <c r="JQ147" s="89"/>
      <c r="JR147" s="89"/>
      <c r="JS147" s="89"/>
      <c r="JT147" s="89"/>
      <c r="JU147" s="89"/>
      <c r="JV147" s="89"/>
      <c r="JW147" s="89"/>
      <c r="JX147" s="89"/>
      <c r="JY147" s="89"/>
      <c r="JZ147" s="89"/>
      <c r="KA147" s="89"/>
      <c r="KB147" s="89"/>
      <c r="KC147" s="96"/>
      <c r="KD147" s="89"/>
      <c r="KE147" s="89"/>
      <c r="KF147" s="89"/>
      <c r="KG147" s="89"/>
      <c r="KH147" s="89"/>
      <c r="KI147" s="89"/>
      <c r="KJ147" s="89"/>
      <c r="KK147" s="89"/>
      <c r="KL147" s="89"/>
      <c r="KM147" s="89"/>
      <c r="KN147" s="89"/>
      <c r="KO147" s="89"/>
    </row>
    <row r="148" spans="1:301" s="74" customFormat="1">
      <c r="A148" s="86" t="s">
        <v>978</v>
      </c>
      <c r="B148" s="87" t="s">
        <v>527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  <c r="JC148" s="96"/>
      <c r="JD148" s="89"/>
      <c r="JE148" s="89"/>
      <c r="JF148" s="89"/>
      <c r="JG148" s="89"/>
      <c r="JH148" s="89"/>
      <c r="JI148" s="89"/>
      <c r="JJ148" s="89"/>
      <c r="JK148" s="89"/>
      <c r="JL148" s="89"/>
      <c r="JM148" s="89"/>
      <c r="JN148" s="89"/>
      <c r="JO148" s="89"/>
      <c r="JP148" s="96"/>
      <c r="JQ148" s="89"/>
      <c r="JR148" s="89"/>
      <c r="JS148" s="89"/>
      <c r="JT148" s="89"/>
      <c r="JU148" s="89"/>
      <c r="JV148" s="89"/>
      <c r="JW148" s="89"/>
      <c r="JX148" s="89"/>
      <c r="JY148" s="89"/>
      <c r="JZ148" s="89"/>
      <c r="KA148" s="89"/>
      <c r="KB148" s="89"/>
      <c r="KC148" s="96"/>
      <c r="KD148" s="89"/>
      <c r="KE148" s="89"/>
      <c r="KF148" s="89"/>
      <c r="KG148" s="89"/>
      <c r="KH148" s="89"/>
      <c r="KI148" s="89"/>
      <c r="KJ148" s="89"/>
      <c r="KK148" s="89"/>
      <c r="KL148" s="89"/>
      <c r="KM148" s="89"/>
      <c r="KN148" s="89"/>
      <c r="KO148" s="89"/>
    </row>
    <row r="149" spans="1:301" s="74" customFormat="1">
      <c r="A149" s="86" t="s">
        <v>528</v>
      </c>
      <c r="B149" s="87" t="s">
        <v>529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96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  <c r="JP149" s="96"/>
      <c r="JQ149" s="89"/>
      <c r="JR149" s="89"/>
      <c r="JS149" s="89"/>
      <c r="JT149" s="89"/>
      <c r="JU149" s="89"/>
      <c r="JV149" s="89"/>
      <c r="JW149" s="89"/>
      <c r="JX149" s="89"/>
      <c r="JY149" s="89"/>
      <c r="JZ149" s="89"/>
      <c r="KA149" s="89"/>
      <c r="KB149" s="89"/>
      <c r="KC149" s="96"/>
      <c r="KD149" s="89"/>
      <c r="KE149" s="89"/>
      <c r="KF149" s="89"/>
      <c r="KG149" s="89"/>
      <c r="KH149" s="89"/>
      <c r="KI149" s="89"/>
      <c r="KJ149" s="89"/>
      <c r="KK149" s="89"/>
      <c r="KL149" s="89"/>
      <c r="KM149" s="89"/>
      <c r="KN149" s="89"/>
      <c r="KO149" s="89"/>
    </row>
    <row r="150" spans="1:301" s="74" customFormat="1">
      <c r="A150" s="86" t="s">
        <v>979</v>
      </c>
      <c r="B150" s="87" t="s">
        <v>531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  <c r="JC150" s="96"/>
      <c r="JD150" s="89"/>
      <c r="JE150" s="89"/>
      <c r="JF150" s="89"/>
      <c r="JG150" s="89"/>
      <c r="JH150" s="89"/>
      <c r="JI150" s="89"/>
      <c r="JJ150" s="89"/>
      <c r="JK150" s="89"/>
      <c r="JL150" s="89"/>
      <c r="JM150" s="89"/>
      <c r="JN150" s="89"/>
      <c r="JO150" s="89"/>
      <c r="JP150" s="96"/>
      <c r="JQ150" s="89"/>
      <c r="JR150" s="89"/>
      <c r="JS150" s="89"/>
      <c r="JT150" s="89"/>
      <c r="JU150" s="89"/>
      <c r="JV150" s="89"/>
      <c r="JW150" s="89"/>
      <c r="JX150" s="89"/>
      <c r="JY150" s="89"/>
      <c r="JZ150" s="89"/>
      <c r="KA150" s="89"/>
      <c r="KB150" s="89"/>
      <c r="KC150" s="96"/>
      <c r="KD150" s="89"/>
      <c r="KE150" s="89"/>
      <c r="KF150" s="89"/>
      <c r="KG150" s="89"/>
      <c r="KH150" s="89"/>
      <c r="KI150" s="89"/>
      <c r="KJ150" s="89"/>
      <c r="KK150" s="89"/>
      <c r="KL150" s="89"/>
      <c r="KM150" s="89"/>
      <c r="KN150" s="89"/>
      <c r="KO150" s="89"/>
    </row>
    <row r="151" spans="1:301" s="74" customFormat="1">
      <c r="A151" s="86" t="s">
        <v>532</v>
      </c>
      <c r="B151" s="87" t="s">
        <v>533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96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  <c r="JP151" s="96"/>
      <c r="JQ151" s="89"/>
      <c r="JR151" s="89"/>
      <c r="JS151" s="89"/>
      <c r="JT151" s="89"/>
      <c r="JU151" s="89"/>
      <c r="JV151" s="89"/>
      <c r="JW151" s="89"/>
      <c r="JX151" s="89"/>
      <c r="JY151" s="89"/>
      <c r="JZ151" s="89"/>
      <c r="KA151" s="89"/>
      <c r="KB151" s="89"/>
      <c r="KC151" s="96"/>
      <c r="KD151" s="89"/>
      <c r="KE151" s="89"/>
      <c r="KF151" s="89"/>
      <c r="KG151" s="89"/>
      <c r="KH151" s="89"/>
      <c r="KI151" s="89"/>
      <c r="KJ151" s="89"/>
      <c r="KK151" s="89"/>
      <c r="KL151" s="89"/>
      <c r="KM151" s="89"/>
      <c r="KN151" s="89"/>
      <c r="KO151" s="89"/>
    </row>
    <row r="152" spans="1:301" s="74" customFormat="1">
      <c r="A152" s="86" t="s">
        <v>980</v>
      </c>
      <c r="B152" s="87" t="s">
        <v>981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  <c r="JC152" s="96"/>
      <c r="JD152" s="89"/>
      <c r="JE152" s="89"/>
      <c r="JF152" s="89"/>
      <c r="JG152" s="89"/>
      <c r="JH152" s="89"/>
      <c r="JI152" s="89"/>
      <c r="JJ152" s="89"/>
      <c r="JK152" s="89"/>
      <c r="JL152" s="89"/>
      <c r="JM152" s="89"/>
      <c r="JN152" s="89"/>
      <c r="JO152" s="89"/>
      <c r="JP152" s="96"/>
      <c r="JQ152" s="89"/>
      <c r="JR152" s="89"/>
      <c r="JS152" s="89"/>
      <c r="JT152" s="89"/>
      <c r="JU152" s="89"/>
      <c r="JV152" s="89"/>
      <c r="JW152" s="89"/>
      <c r="JX152" s="89"/>
      <c r="JY152" s="89"/>
      <c r="JZ152" s="89"/>
      <c r="KA152" s="89"/>
      <c r="KB152" s="89"/>
      <c r="KC152" s="96"/>
      <c r="KD152" s="89"/>
      <c r="KE152" s="89"/>
      <c r="KF152" s="89"/>
      <c r="KG152" s="89"/>
      <c r="KH152" s="89"/>
      <c r="KI152" s="89"/>
      <c r="KJ152" s="89"/>
      <c r="KK152" s="89"/>
      <c r="KL152" s="89"/>
      <c r="KM152" s="89"/>
      <c r="KN152" s="89"/>
      <c r="KO152" s="89"/>
    </row>
    <row r="153" spans="1:301" s="74" customFormat="1">
      <c r="A153" s="86" t="s">
        <v>982</v>
      </c>
      <c r="B153" s="87" t="s">
        <v>983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  <c r="JC153" s="96"/>
      <c r="JD153" s="89"/>
      <c r="JE153" s="89"/>
      <c r="JF153" s="89"/>
      <c r="JG153" s="89"/>
      <c r="JH153" s="89"/>
      <c r="JI153" s="89"/>
      <c r="JJ153" s="89"/>
      <c r="JK153" s="89"/>
      <c r="JL153" s="89"/>
      <c r="JM153" s="89"/>
      <c r="JN153" s="89"/>
      <c r="JO153" s="89"/>
      <c r="JP153" s="96"/>
      <c r="JQ153" s="89"/>
      <c r="JR153" s="89"/>
      <c r="JS153" s="89"/>
      <c r="JT153" s="89"/>
      <c r="JU153" s="89"/>
      <c r="JV153" s="89"/>
      <c r="JW153" s="89"/>
      <c r="JX153" s="89"/>
      <c r="JY153" s="89"/>
      <c r="JZ153" s="89"/>
      <c r="KA153" s="89"/>
      <c r="KB153" s="89"/>
      <c r="KC153" s="96"/>
      <c r="KD153" s="89"/>
      <c r="KE153" s="89"/>
      <c r="KF153" s="89"/>
      <c r="KG153" s="89"/>
      <c r="KH153" s="89"/>
      <c r="KI153" s="89"/>
      <c r="KJ153" s="89"/>
      <c r="KK153" s="89"/>
      <c r="KL153" s="89"/>
      <c r="KM153" s="89"/>
      <c r="KN153" s="89"/>
      <c r="KO153" s="89"/>
    </row>
    <row r="154" spans="1:301" s="74" customFormat="1">
      <c r="A154" s="86" t="s">
        <v>984</v>
      </c>
      <c r="B154" s="87" t="s">
        <v>539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  <c r="JC154" s="96"/>
      <c r="JD154" s="89"/>
      <c r="JE154" s="89"/>
      <c r="JF154" s="89"/>
      <c r="JG154" s="89"/>
      <c r="JH154" s="89"/>
      <c r="JI154" s="89"/>
      <c r="JJ154" s="89"/>
      <c r="JK154" s="89"/>
      <c r="JL154" s="89"/>
      <c r="JM154" s="89"/>
      <c r="JN154" s="89"/>
      <c r="JO154" s="89"/>
      <c r="JP154" s="96"/>
      <c r="JQ154" s="89"/>
      <c r="JR154" s="89"/>
      <c r="JS154" s="89"/>
      <c r="JT154" s="89"/>
      <c r="JU154" s="89"/>
      <c r="JV154" s="89"/>
      <c r="JW154" s="89"/>
      <c r="JX154" s="89"/>
      <c r="JY154" s="89"/>
      <c r="JZ154" s="89"/>
      <c r="KA154" s="89"/>
      <c r="KB154" s="89"/>
      <c r="KC154" s="96"/>
      <c r="KD154" s="89"/>
      <c r="KE154" s="89"/>
      <c r="KF154" s="89"/>
      <c r="KG154" s="89"/>
      <c r="KH154" s="89"/>
      <c r="KI154" s="89"/>
      <c r="KJ154" s="89"/>
      <c r="KK154" s="89"/>
      <c r="KL154" s="89"/>
      <c r="KM154" s="89"/>
      <c r="KN154" s="89"/>
      <c r="KO154" s="89"/>
    </row>
    <row r="155" spans="1:301" s="74" customFormat="1">
      <c r="A155" s="86" t="s">
        <v>541</v>
      </c>
      <c r="B155" s="87" t="s">
        <v>542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96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  <c r="JP155" s="96"/>
      <c r="JQ155" s="89"/>
      <c r="JR155" s="89"/>
      <c r="JS155" s="89"/>
      <c r="JT155" s="89"/>
      <c r="JU155" s="89"/>
      <c r="JV155" s="89"/>
      <c r="JW155" s="89"/>
      <c r="JX155" s="89"/>
      <c r="JY155" s="89"/>
      <c r="JZ155" s="89"/>
      <c r="KA155" s="89"/>
      <c r="KB155" s="89"/>
      <c r="KC155" s="96"/>
      <c r="KD155" s="89"/>
      <c r="KE155" s="89"/>
      <c r="KF155" s="89"/>
      <c r="KG155" s="89"/>
      <c r="KH155" s="89"/>
      <c r="KI155" s="89"/>
      <c r="KJ155" s="89"/>
      <c r="KK155" s="89"/>
      <c r="KL155" s="89"/>
      <c r="KM155" s="89"/>
      <c r="KN155" s="89"/>
      <c r="KO155" s="89"/>
    </row>
    <row r="156" spans="1:301" s="74" customFormat="1">
      <c r="A156" s="86" t="s">
        <v>543</v>
      </c>
      <c r="B156" s="87" t="s">
        <v>985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  <c r="JC156" s="96"/>
      <c r="JD156" s="89"/>
      <c r="JE156" s="89"/>
      <c r="JF156" s="89"/>
      <c r="JG156" s="89"/>
      <c r="JH156" s="89"/>
      <c r="JI156" s="89"/>
      <c r="JJ156" s="89"/>
      <c r="JK156" s="89"/>
      <c r="JL156" s="89"/>
      <c r="JM156" s="89"/>
      <c r="JN156" s="89"/>
      <c r="JO156" s="89"/>
      <c r="JP156" s="96"/>
      <c r="JQ156" s="89"/>
      <c r="JR156" s="89"/>
      <c r="JS156" s="89"/>
      <c r="JT156" s="89"/>
      <c r="JU156" s="89"/>
      <c r="JV156" s="89"/>
      <c r="JW156" s="89"/>
      <c r="JX156" s="89"/>
      <c r="JY156" s="89"/>
      <c r="JZ156" s="89"/>
      <c r="KA156" s="89"/>
      <c r="KB156" s="89"/>
      <c r="KC156" s="96"/>
      <c r="KD156" s="89"/>
      <c r="KE156" s="89"/>
      <c r="KF156" s="89"/>
      <c r="KG156" s="89"/>
      <c r="KH156" s="89"/>
      <c r="KI156" s="89"/>
      <c r="KJ156" s="89"/>
      <c r="KK156" s="89"/>
      <c r="KL156" s="89"/>
      <c r="KM156" s="89"/>
      <c r="KN156" s="89"/>
      <c r="KO156" s="89"/>
    </row>
    <row r="157" spans="1:301" s="74" customFormat="1">
      <c r="A157" s="86" t="s">
        <v>986</v>
      </c>
      <c r="B157" s="87" t="s">
        <v>987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  <c r="JC157" s="96"/>
      <c r="JD157" s="89"/>
      <c r="JE157" s="89"/>
      <c r="JF157" s="89"/>
      <c r="JG157" s="89"/>
      <c r="JH157" s="89"/>
      <c r="JI157" s="89"/>
      <c r="JJ157" s="89"/>
      <c r="JK157" s="89"/>
      <c r="JL157" s="89"/>
      <c r="JM157" s="89"/>
      <c r="JN157" s="89"/>
      <c r="JO157" s="89"/>
      <c r="JP157" s="96"/>
      <c r="JQ157" s="89"/>
      <c r="JR157" s="89"/>
      <c r="JS157" s="89"/>
      <c r="JT157" s="89"/>
      <c r="JU157" s="89"/>
      <c r="JV157" s="89"/>
      <c r="JW157" s="89"/>
      <c r="JX157" s="89"/>
      <c r="JY157" s="89"/>
      <c r="JZ157" s="89"/>
      <c r="KA157" s="89"/>
      <c r="KB157" s="89"/>
      <c r="KC157" s="96"/>
      <c r="KD157" s="89"/>
      <c r="KE157" s="89"/>
      <c r="KF157" s="89"/>
      <c r="KG157" s="89"/>
      <c r="KH157" s="89"/>
      <c r="KI157" s="89"/>
      <c r="KJ157" s="89"/>
      <c r="KK157" s="89"/>
      <c r="KL157" s="89"/>
      <c r="KM157" s="89"/>
      <c r="KN157" s="89"/>
      <c r="KO157" s="89"/>
    </row>
    <row r="158" spans="1:301" s="74" customFormat="1">
      <c r="A158" s="86" t="s">
        <v>545</v>
      </c>
      <c r="B158" s="87" t="s">
        <v>546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  <c r="JC158" s="96"/>
      <c r="JD158" s="89"/>
      <c r="JE158" s="89"/>
      <c r="JF158" s="89"/>
      <c r="JG158" s="89"/>
      <c r="JH158" s="89"/>
      <c r="JI158" s="89"/>
      <c r="JJ158" s="89"/>
      <c r="JK158" s="89"/>
      <c r="JL158" s="89"/>
      <c r="JM158" s="89"/>
      <c r="JN158" s="89"/>
      <c r="JO158" s="89"/>
      <c r="JP158" s="96"/>
      <c r="JQ158" s="89"/>
      <c r="JR158" s="89"/>
      <c r="JS158" s="89"/>
      <c r="JT158" s="89"/>
      <c r="JU158" s="89"/>
      <c r="JV158" s="89"/>
      <c r="JW158" s="89"/>
      <c r="JX158" s="89"/>
      <c r="JY158" s="89"/>
      <c r="JZ158" s="89"/>
      <c r="KA158" s="89"/>
      <c r="KB158" s="89"/>
      <c r="KC158" s="96"/>
      <c r="KD158" s="89"/>
      <c r="KE158" s="89"/>
      <c r="KF158" s="89"/>
      <c r="KG158" s="89"/>
      <c r="KH158" s="89"/>
      <c r="KI158" s="89"/>
      <c r="KJ158" s="89"/>
      <c r="KK158" s="89"/>
      <c r="KL158" s="89"/>
      <c r="KM158" s="89"/>
      <c r="KN158" s="89"/>
      <c r="KO158" s="89"/>
    </row>
    <row r="159" spans="1:301" s="74" customFormat="1">
      <c r="A159" s="86" t="s">
        <v>547</v>
      </c>
      <c r="B159" s="87" t="s">
        <v>548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  <c r="JC159" s="96"/>
      <c r="JD159" s="89"/>
      <c r="JE159" s="89"/>
      <c r="JF159" s="89"/>
      <c r="JG159" s="89"/>
      <c r="JH159" s="89"/>
      <c r="JI159" s="89"/>
      <c r="JJ159" s="89"/>
      <c r="JK159" s="89"/>
      <c r="JL159" s="89"/>
      <c r="JM159" s="89"/>
      <c r="JN159" s="89"/>
      <c r="JO159" s="89"/>
      <c r="JP159" s="96"/>
      <c r="JQ159" s="89"/>
      <c r="JR159" s="89"/>
      <c r="JS159" s="89"/>
      <c r="JT159" s="89"/>
      <c r="JU159" s="89"/>
      <c r="JV159" s="89"/>
      <c r="JW159" s="89"/>
      <c r="JX159" s="89"/>
      <c r="JY159" s="89"/>
      <c r="JZ159" s="89"/>
      <c r="KA159" s="89"/>
      <c r="KB159" s="89"/>
      <c r="KC159" s="96"/>
      <c r="KD159" s="89"/>
      <c r="KE159" s="89"/>
      <c r="KF159" s="89"/>
      <c r="KG159" s="89"/>
      <c r="KH159" s="89"/>
      <c r="KI159" s="89"/>
      <c r="KJ159" s="89"/>
      <c r="KK159" s="89"/>
      <c r="KL159" s="89"/>
      <c r="KM159" s="89"/>
      <c r="KN159" s="89"/>
      <c r="KO159" s="89"/>
    </row>
    <row r="160" spans="1:301" s="74" customFormat="1">
      <c r="A160" s="86" t="s">
        <v>549</v>
      </c>
      <c r="B160" s="87" t="s">
        <v>550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  <c r="JC160" s="96"/>
      <c r="JD160" s="89"/>
      <c r="JE160" s="89"/>
      <c r="JF160" s="89"/>
      <c r="JG160" s="89"/>
      <c r="JH160" s="89"/>
      <c r="JI160" s="89"/>
      <c r="JJ160" s="89"/>
      <c r="JK160" s="89"/>
      <c r="JL160" s="89"/>
      <c r="JM160" s="89"/>
      <c r="JN160" s="89"/>
      <c r="JO160" s="89"/>
      <c r="JP160" s="96"/>
      <c r="JQ160" s="89"/>
      <c r="JR160" s="89"/>
      <c r="JS160" s="89"/>
      <c r="JT160" s="89"/>
      <c r="JU160" s="89"/>
      <c r="JV160" s="89"/>
      <c r="JW160" s="89"/>
      <c r="JX160" s="89"/>
      <c r="JY160" s="89"/>
      <c r="JZ160" s="89"/>
      <c r="KA160" s="89"/>
      <c r="KB160" s="89"/>
      <c r="KC160" s="96"/>
      <c r="KD160" s="89"/>
      <c r="KE160" s="89"/>
      <c r="KF160" s="89"/>
      <c r="KG160" s="89"/>
      <c r="KH160" s="89"/>
      <c r="KI160" s="89"/>
      <c r="KJ160" s="89"/>
      <c r="KK160" s="89"/>
      <c r="KL160" s="89"/>
      <c r="KM160" s="89"/>
      <c r="KN160" s="89"/>
      <c r="KO160" s="89"/>
    </row>
    <row r="161" spans="1:301" s="74" customFormat="1">
      <c r="A161" s="86" t="s">
        <v>988</v>
      </c>
      <c r="B161" s="87" t="s">
        <v>552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  <c r="JC161" s="96"/>
      <c r="JD161" s="89"/>
      <c r="JE161" s="89"/>
      <c r="JF161" s="89"/>
      <c r="JG161" s="89"/>
      <c r="JH161" s="89"/>
      <c r="JI161" s="89"/>
      <c r="JJ161" s="89"/>
      <c r="JK161" s="89"/>
      <c r="JL161" s="89"/>
      <c r="JM161" s="89"/>
      <c r="JN161" s="89"/>
      <c r="JO161" s="89"/>
      <c r="JP161" s="96"/>
      <c r="JQ161" s="89"/>
      <c r="JR161" s="89"/>
      <c r="JS161" s="89"/>
      <c r="JT161" s="89"/>
      <c r="JU161" s="89"/>
      <c r="JV161" s="89"/>
      <c r="JW161" s="89"/>
      <c r="JX161" s="89"/>
      <c r="JY161" s="89"/>
      <c r="JZ161" s="89"/>
      <c r="KA161" s="89"/>
      <c r="KB161" s="89"/>
      <c r="KC161" s="96"/>
      <c r="KD161" s="89"/>
      <c r="KE161" s="89"/>
      <c r="KF161" s="89"/>
      <c r="KG161" s="89"/>
      <c r="KH161" s="89"/>
      <c r="KI161" s="89"/>
      <c r="KJ161" s="89"/>
      <c r="KK161" s="89"/>
      <c r="KL161" s="89"/>
      <c r="KM161" s="89"/>
      <c r="KN161" s="89"/>
      <c r="KO161" s="89"/>
    </row>
    <row r="162" spans="1:301" s="74" customFormat="1">
      <c r="A162" s="86" t="s">
        <v>553</v>
      </c>
      <c r="B162" s="87" t="s">
        <v>554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  <c r="JC162" s="96"/>
      <c r="JD162" s="89"/>
      <c r="JE162" s="89"/>
      <c r="JF162" s="89"/>
      <c r="JG162" s="89"/>
      <c r="JH162" s="89"/>
      <c r="JI162" s="89"/>
      <c r="JJ162" s="89"/>
      <c r="JK162" s="89"/>
      <c r="JL162" s="89"/>
      <c r="JM162" s="89"/>
      <c r="JN162" s="89"/>
      <c r="JO162" s="89"/>
      <c r="JP162" s="96"/>
      <c r="JQ162" s="89"/>
      <c r="JR162" s="89"/>
      <c r="JS162" s="89"/>
      <c r="JT162" s="89"/>
      <c r="JU162" s="89"/>
      <c r="JV162" s="89"/>
      <c r="JW162" s="89"/>
      <c r="JX162" s="89"/>
      <c r="JY162" s="89"/>
      <c r="JZ162" s="89"/>
      <c r="KA162" s="89"/>
      <c r="KB162" s="89"/>
      <c r="KC162" s="96"/>
      <c r="KD162" s="89"/>
      <c r="KE162" s="89"/>
      <c r="KF162" s="89"/>
      <c r="KG162" s="89"/>
      <c r="KH162" s="89"/>
      <c r="KI162" s="89"/>
      <c r="KJ162" s="89"/>
      <c r="KK162" s="89"/>
      <c r="KL162" s="89"/>
      <c r="KM162" s="89"/>
      <c r="KN162" s="89"/>
      <c r="KO162" s="89"/>
    </row>
    <row r="163" spans="1:301">
      <c r="A163" s="86" t="s">
        <v>555</v>
      </c>
      <c r="B163" s="87" t="s">
        <v>556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9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  <c r="JP163" s="96"/>
      <c r="JQ163" s="106"/>
      <c r="JR163" s="106"/>
      <c r="JS163" s="106"/>
      <c r="JT163" s="106"/>
      <c r="JU163" s="106"/>
      <c r="JV163" s="106"/>
      <c r="JW163" s="106"/>
      <c r="JX163" s="106"/>
      <c r="JY163" s="106"/>
      <c r="JZ163" s="106"/>
      <c r="KA163" s="106"/>
      <c r="KB163" s="106"/>
      <c r="KC163" s="96"/>
      <c r="KD163" s="106"/>
      <c r="KE163" s="106"/>
      <c r="KF163" s="106"/>
      <c r="KG163" s="106"/>
      <c r="KH163" s="106"/>
      <c r="KI163" s="106"/>
      <c r="KJ163" s="106"/>
      <c r="KK163" s="106"/>
      <c r="KL163" s="106"/>
      <c r="KM163" s="106"/>
      <c r="KN163" s="106"/>
      <c r="KO163" s="106"/>
    </row>
    <row r="164" spans="1:301" s="74" customFormat="1">
      <c r="A164" s="86" t="s">
        <v>989</v>
      </c>
      <c r="B164" s="87" t="s">
        <v>990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  <c r="JC164" s="96"/>
      <c r="JD164" s="89"/>
      <c r="JE164" s="89"/>
      <c r="JF164" s="89"/>
      <c r="JG164" s="89"/>
      <c r="JH164" s="89"/>
      <c r="JI164" s="89"/>
      <c r="JJ164" s="89"/>
      <c r="JK164" s="89"/>
      <c r="JL164" s="89"/>
      <c r="JM164" s="89"/>
      <c r="JN164" s="89"/>
      <c r="JO164" s="89"/>
      <c r="JP164" s="96"/>
      <c r="JQ164" s="89"/>
      <c r="JR164" s="89"/>
      <c r="JS164" s="89"/>
      <c r="JT164" s="89"/>
      <c r="JU164" s="89"/>
      <c r="JV164" s="89"/>
      <c r="JW164" s="89"/>
      <c r="JX164" s="89"/>
      <c r="JY164" s="89"/>
      <c r="JZ164" s="89"/>
      <c r="KA164" s="89"/>
      <c r="KB164" s="89"/>
      <c r="KC164" s="96"/>
      <c r="KD164" s="89"/>
      <c r="KE164" s="89"/>
      <c r="KF164" s="89"/>
      <c r="KG164" s="89"/>
      <c r="KH164" s="89"/>
      <c r="KI164" s="89"/>
      <c r="KJ164" s="89"/>
      <c r="KK164" s="89"/>
      <c r="KL164" s="89"/>
      <c r="KM164" s="89"/>
      <c r="KN164" s="89"/>
      <c r="KO164" s="89"/>
    </row>
    <row r="165" spans="1:301" s="74" customFormat="1">
      <c r="A165" s="86" t="s">
        <v>559</v>
      </c>
      <c r="B165" s="87" t="s">
        <v>560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  <c r="JC165" s="96"/>
      <c r="JD165" s="89"/>
      <c r="JE165" s="89"/>
      <c r="JF165" s="89"/>
      <c r="JG165" s="89"/>
      <c r="JH165" s="89"/>
      <c r="JI165" s="89"/>
      <c r="JJ165" s="89"/>
      <c r="JK165" s="89"/>
      <c r="JL165" s="89"/>
      <c r="JM165" s="89"/>
      <c r="JN165" s="89"/>
      <c r="JO165" s="89"/>
      <c r="JP165" s="96"/>
      <c r="JQ165" s="89"/>
      <c r="JR165" s="89"/>
      <c r="JS165" s="89"/>
      <c r="JT165" s="89"/>
      <c r="JU165" s="89"/>
      <c r="JV165" s="89"/>
      <c r="JW165" s="89"/>
      <c r="JX165" s="89"/>
      <c r="JY165" s="89"/>
      <c r="JZ165" s="89"/>
      <c r="KA165" s="89"/>
      <c r="KB165" s="89"/>
      <c r="KC165" s="96"/>
      <c r="KD165" s="89"/>
      <c r="KE165" s="89"/>
      <c r="KF165" s="89"/>
      <c r="KG165" s="89"/>
      <c r="KH165" s="89"/>
      <c r="KI165" s="89"/>
      <c r="KJ165" s="89"/>
      <c r="KK165" s="89"/>
      <c r="KL165" s="89"/>
      <c r="KM165" s="89"/>
      <c r="KN165" s="89"/>
      <c r="KO165" s="89"/>
    </row>
    <row r="166" spans="1:301" s="74" customFormat="1">
      <c r="A166" s="86" t="s">
        <v>991</v>
      </c>
      <c r="B166" s="87" t="s">
        <v>566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96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  <c r="JP166" s="96"/>
      <c r="JQ166" s="89"/>
      <c r="JR166" s="89"/>
      <c r="JS166" s="89"/>
      <c r="JT166" s="89"/>
      <c r="JU166" s="89"/>
      <c r="JV166" s="89"/>
      <c r="JW166" s="89"/>
      <c r="JX166" s="89"/>
      <c r="JY166" s="89"/>
      <c r="JZ166" s="89"/>
      <c r="KA166" s="89"/>
      <c r="KB166" s="89"/>
      <c r="KC166" s="96"/>
      <c r="KD166" s="89"/>
      <c r="KE166" s="89"/>
      <c r="KF166" s="89"/>
      <c r="KG166" s="89"/>
      <c r="KH166" s="89"/>
      <c r="KI166" s="89"/>
      <c r="KJ166" s="89"/>
      <c r="KK166" s="89"/>
      <c r="KL166" s="89"/>
      <c r="KM166" s="89"/>
      <c r="KN166" s="89"/>
      <c r="KO166" s="89"/>
    </row>
    <row r="167" spans="1:301" s="74" customFormat="1">
      <c r="A167" s="86" t="s">
        <v>992</v>
      </c>
      <c r="B167" s="87" t="s">
        <v>570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  <c r="JC167" s="96"/>
      <c r="JD167" s="89"/>
      <c r="JE167" s="89"/>
      <c r="JF167" s="89"/>
      <c r="JG167" s="89"/>
      <c r="JH167" s="89"/>
      <c r="JI167" s="89"/>
      <c r="JJ167" s="89"/>
      <c r="JK167" s="89"/>
      <c r="JL167" s="89"/>
      <c r="JM167" s="89"/>
      <c r="JN167" s="89"/>
      <c r="JO167" s="89"/>
      <c r="JP167" s="96"/>
      <c r="JQ167" s="89"/>
      <c r="JR167" s="89"/>
      <c r="JS167" s="89"/>
      <c r="JT167" s="89"/>
      <c r="JU167" s="89"/>
      <c r="JV167" s="89"/>
      <c r="JW167" s="89"/>
      <c r="JX167" s="89"/>
      <c r="JY167" s="89"/>
      <c r="JZ167" s="89"/>
      <c r="KA167" s="89"/>
      <c r="KB167" s="89"/>
      <c r="KC167" s="96"/>
      <c r="KD167" s="89"/>
      <c r="KE167" s="89"/>
      <c r="KF167" s="89"/>
      <c r="KG167" s="89"/>
      <c r="KH167" s="89"/>
      <c r="KI167" s="89"/>
      <c r="KJ167" s="89"/>
      <c r="KK167" s="89"/>
      <c r="KL167" s="89"/>
      <c r="KM167" s="89"/>
      <c r="KN167" s="89"/>
      <c r="KO167" s="89"/>
    </row>
    <row r="168" spans="1:301" s="74" customFormat="1">
      <c r="A168" s="86" t="s">
        <v>993</v>
      </c>
      <c r="B168" s="87" t="s">
        <v>572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96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  <c r="JP168" s="96"/>
      <c r="JQ168" s="89"/>
      <c r="JR168" s="89"/>
      <c r="JS168" s="89"/>
      <c r="JT168" s="89"/>
      <c r="JU168" s="89"/>
      <c r="JV168" s="89"/>
      <c r="JW168" s="89"/>
      <c r="JX168" s="89"/>
      <c r="JY168" s="89"/>
      <c r="JZ168" s="89"/>
      <c r="KA168" s="89"/>
      <c r="KB168" s="89"/>
      <c r="KC168" s="96"/>
      <c r="KD168" s="89"/>
      <c r="KE168" s="89"/>
      <c r="KF168" s="89"/>
      <c r="KG168" s="89"/>
      <c r="KH168" s="89"/>
      <c r="KI168" s="89"/>
      <c r="KJ168" s="89"/>
      <c r="KK168" s="89"/>
      <c r="KL168" s="89"/>
      <c r="KM168" s="89"/>
      <c r="KN168" s="89"/>
      <c r="KO168" s="89"/>
    </row>
    <row r="169" spans="1:301" s="74" customFormat="1">
      <c r="A169" s="86" t="s">
        <v>994</v>
      </c>
      <c r="B169" s="87" t="s">
        <v>574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96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  <c r="JP169" s="96"/>
      <c r="JQ169" s="89"/>
      <c r="JR169" s="89"/>
      <c r="JS169" s="89"/>
      <c r="JT169" s="89"/>
      <c r="JU169" s="89"/>
      <c r="JV169" s="89"/>
      <c r="JW169" s="89"/>
      <c r="JX169" s="89"/>
      <c r="JY169" s="89"/>
      <c r="JZ169" s="89"/>
      <c r="KA169" s="89"/>
      <c r="KB169" s="89"/>
      <c r="KC169" s="96"/>
      <c r="KD169" s="89"/>
      <c r="KE169" s="89"/>
      <c r="KF169" s="89"/>
      <c r="KG169" s="89"/>
      <c r="KH169" s="89"/>
      <c r="KI169" s="89"/>
      <c r="KJ169" s="89"/>
      <c r="KK169" s="89"/>
      <c r="KL169" s="89"/>
      <c r="KM169" s="89"/>
      <c r="KN169" s="89"/>
      <c r="KO169" s="89"/>
    </row>
    <row r="170" spans="1:301" s="74" customFormat="1">
      <c r="A170" s="86" t="s">
        <v>575</v>
      </c>
      <c r="B170" s="87" t="s">
        <v>576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  <c r="JC170" s="96"/>
      <c r="JD170" s="89"/>
      <c r="JE170" s="89"/>
      <c r="JF170" s="89"/>
      <c r="JG170" s="89"/>
      <c r="JH170" s="89"/>
      <c r="JI170" s="89"/>
      <c r="JJ170" s="89"/>
      <c r="JK170" s="89"/>
      <c r="JL170" s="89"/>
      <c r="JM170" s="89"/>
      <c r="JN170" s="89"/>
      <c r="JO170" s="89"/>
      <c r="JP170" s="96"/>
      <c r="JQ170" s="89"/>
      <c r="JR170" s="89"/>
      <c r="JS170" s="89"/>
      <c r="JT170" s="89"/>
      <c r="JU170" s="89"/>
      <c r="JV170" s="89"/>
      <c r="JW170" s="89"/>
      <c r="JX170" s="89"/>
      <c r="JY170" s="89"/>
      <c r="JZ170" s="89"/>
      <c r="KA170" s="89"/>
      <c r="KB170" s="89"/>
      <c r="KC170" s="96"/>
      <c r="KD170" s="89"/>
      <c r="KE170" s="89"/>
      <c r="KF170" s="89"/>
      <c r="KG170" s="89"/>
      <c r="KH170" s="89"/>
      <c r="KI170" s="89"/>
      <c r="KJ170" s="89"/>
      <c r="KK170" s="89"/>
      <c r="KL170" s="89"/>
      <c r="KM170" s="89"/>
      <c r="KN170" s="89"/>
      <c r="KO170" s="89"/>
    </row>
    <row r="171" spans="1:301" s="74" customFormat="1">
      <c r="A171" s="86" t="s">
        <v>577</v>
      </c>
      <c r="B171" s="87" t="s">
        <v>578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  <c r="JC171" s="96"/>
      <c r="JD171" s="89"/>
      <c r="JE171" s="89"/>
      <c r="JF171" s="89"/>
      <c r="JG171" s="89"/>
      <c r="JH171" s="89"/>
      <c r="JI171" s="89"/>
      <c r="JJ171" s="89"/>
      <c r="JK171" s="89"/>
      <c r="JL171" s="89"/>
      <c r="JM171" s="89"/>
      <c r="JN171" s="89"/>
      <c r="JO171" s="89"/>
      <c r="JP171" s="96"/>
      <c r="JQ171" s="89"/>
      <c r="JR171" s="89"/>
      <c r="JS171" s="89"/>
      <c r="JT171" s="89"/>
      <c r="JU171" s="89"/>
      <c r="JV171" s="89"/>
      <c r="JW171" s="89"/>
      <c r="JX171" s="89"/>
      <c r="JY171" s="89"/>
      <c r="JZ171" s="89"/>
      <c r="KA171" s="89"/>
      <c r="KB171" s="89"/>
      <c r="KC171" s="96"/>
      <c r="KD171" s="89"/>
      <c r="KE171" s="89"/>
      <c r="KF171" s="89"/>
      <c r="KG171" s="89"/>
      <c r="KH171" s="89"/>
      <c r="KI171" s="89"/>
      <c r="KJ171" s="89"/>
      <c r="KK171" s="89"/>
      <c r="KL171" s="89"/>
      <c r="KM171" s="89"/>
      <c r="KN171" s="89"/>
      <c r="KO171" s="89"/>
    </row>
    <row r="172" spans="1:301" s="74" customFormat="1">
      <c r="A172" s="86" t="s">
        <v>579</v>
      </c>
      <c r="B172" s="87" t="s">
        <v>580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  <c r="JC172" s="96"/>
      <c r="JD172" s="89"/>
      <c r="JE172" s="89"/>
      <c r="JF172" s="89"/>
      <c r="JG172" s="89"/>
      <c r="JH172" s="89"/>
      <c r="JI172" s="89"/>
      <c r="JJ172" s="89"/>
      <c r="JK172" s="89"/>
      <c r="JL172" s="89"/>
      <c r="JM172" s="89"/>
      <c r="JN172" s="89"/>
      <c r="JO172" s="89"/>
      <c r="JP172" s="96"/>
      <c r="JQ172" s="89"/>
      <c r="JR172" s="89"/>
      <c r="JS172" s="89"/>
      <c r="JT172" s="89"/>
      <c r="JU172" s="89"/>
      <c r="JV172" s="89"/>
      <c r="JW172" s="89"/>
      <c r="JX172" s="89"/>
      <c r="JY172" s="89"/>
      <c r="JZ172" s="89"/>
      <c r="KA172" s="89"/>
      <c r="KB172" s="89"/>
      <c r="KC172" s="96"/>
      <c r="KD172" s="89"/>
      <c r="KE172" s="89"/>
      <c r="KF172" s="89"/>
      <c r="KG172" s="89"/>
      <c r="KH172" s="89"/>
      <c r="KI172" s="89"/>
      <c r="KJ172" s="89"/>
      <c r="KK172" s="89"/>
      <c r="KL172" s="89"/>
      <c r="KM172" s="89"/>
      <c r="KN172" s="89"/>
      <c r="KO172" s="89"/>
    </row>
    <row r="173" spans="1:301" s="74" customFormat="1">
      <c r="A173" s="86" t="s">
        <v>581</v>
      </c>
      <c r="B173" s="87" t="s">
        <v>582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  <c r="JC173" s="96"/>
      <c r="JD173" s="89"/>
      <c r="JE173" s="89"/>
      <c r="JF173" s="89"/>
      <c r="JG173" s="89"/>
      <c r="JH173" s="89"/>
      <c r="JI173" s="89"/>
      <c r="JJ173" s="89"/>
      <c r="JK173" s="89"/>
      <c r="JL173" s="89"/>
      <c r="JM173" s="89"/>
      <c r="JN173" s="89"/>
      <c r="JO173" s="89"/>
      <c r="JP173" s="96"/>
      <c r="JQ173" s="89"/>
      <c r="JR173" s="89"/>
      <c r="JS173" s="89"/>
      <c r="JT173" s="89"/>
      <c r="JU173" s="89"/>
      <c r="JV173" s="89"/>
      <c r="JW173" s="89"/>
      <c r="JX173" s="89"/>
      <c r="JY173" s="89"/>
      <c r="JZ173" s="89"/>
      <c r="KA173" s="89"/>
      <c r="KB173" s="89"/>
      <c r="KC173" s="96"/>
      <c r="KD173" s="89"/>
      <c r="KE173" s="89"/>
      <c r="KF173" s="89"/>
      <c r="KG173" s="89"/>
      <c r="KH173" s="89"/>
      <c r="KI173" s="89"/>
      <c r="KJ173" s="89"/>
      <c r="KK173" s="89"/>
      <c r="KL173" s="89"/>
      <c r="KM173" s="89"/>
      <c r="KN173" s="89"/>
      <c r="KO173" s="89"/>
    </row>
    <row r="174" spans="1:301" s="74" customFormat="1">
      <c r="A174" s="86" t="s">
        <v>995</v>
      </c>
      <c r="B174" s="87" t="s">
        <v>996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  <c r="JC174" s="96"/>
      <c r="JD174" s="89"/>
      <c r="JE174" s="89"/>
      <c r="JF174" s="89"/>
      <c r="JG174" s="89"/>
      <c r="JH174" s="89"/>
      <c r="JI174" s="89"/>
      <c r="JJ174" s="89"/>
      <c r="JK174" s="89"/>
      <c r="JL174" s="89"/>
      <c r="JM174" s="89"/>
      <c r="JN174" s="89"/>
      <c r="JO174" s="89"/>
      <c r="JP174" s="96"/>
      <c r="JQ174" s="89"/>
      <c r="JR174" s="89"/>
      <c r="JS174" s="89"/>
      <c r="JT174" s="89"/>
      <c r="JU174" s="89"/>
      <c r="JV174" s="89"/>
      <c r="JW174" s="89"/>
      <c r="JX174" s="89"/>
      <c r="JY174" s="89"/>
      <c r="JZ174" s="89"/>
      <c r="KA174" s="89"/>
      <c r="KB174" s="89"/>
      <c r="KC174" s="96"/>
      <c r="KD174" s="89"/>
      <c r="KE174" s="89"/>
      <c r="KF174" s="89"/>
      <c r="KG174" s="89"/>
      <c r="KH174" s="89"/>
      <c r="KI174" s="89"/>
      <c r="KJ174" s="89"/>
      <c r="KK174" s="89"/>
      <c r="KL174" s="89"/>
      <c r="KM174" s="89"/>
      <c r="KN174" s="89"/>
      <c r="KO174" s="89"/>
    </row>
    <row r="175" spans="1:301" s="74" customFormat="1">
      <c r="A175" s="86" t="s">
        <v>997</v>
      </c>
      <c r="B175" s="87" t="s">
        <v>590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  <c r="JC175" s="96"/>
      <c r="JD175" s="89"/>
      <c r="JE175" s="89"/>
      <c r="JF175" s="89"/>
      <c r="JG175" s="89"/>
      <c r="JH175" s="89"/>
      <c r="JI175" s="89"/>
      <c r="JJ175" s="89"/>
      <c r="JK175" s="89"/>
      <c r="JL175" s="89"/>
      <c r="JM175" s="89"/>
      <c r="JN175" s="89"/>
      <c r="JO175" s="89"/>
      <c r="JP175" s="96"/>
      <c r="JQ175" s="89"/>
      <c r="JR175" s="89"/>
      <c r="JS175" s="89"/>
      <c r="JT175" s="89"/>
      <c r="JU175" s="89"/>
      <c r="JV175" s="89"/>
      <c r="JW175" s="89"/>
      <c r="JX175" s="89"/>
      <c r="JY175" s="89"/>
      <c r="JZ175" s="89"/>
      <c r="KA175" s="89"/>
      <c r="KB175" s="89"/>
      <c r="KC175" s="96"/>
      <c r="KD175" s="89"/>
      <c r="KE175" s="89"/>
      <c r="KF175" s="89"/>
      <c r="KG175" s="89"/>
      <c r="KH175" s="89"/>
      <c r="KI175" s="89"/>
      <c r="KJ175" s="89"/>
      <c r="KK175" s="89"/>
      <c r="KL175" s="89"/>
      <c r="KM175" s="89"/>
      <c r="KN175" s="89"/>
      <c r="KO175" s="89"/>
    </row>
    <row r="176" spans="1:301" s="74" customFormat="1">
      <c r="A176" s="86" t="s">
        <v>998</v>
      </c>
      <c r="B176" s="87" t="s">
        <v>592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  <c r="JC176" s="96"/>
      <c r="JD176" s="89"/>
      <c r="JE176" s="89"/>
      <c r="JF176" s="89"/>
      <c r="JG176" s="89"/>
      <c r="JH176" s="89"/>
      <c r="JI176" s="89"/>
      <c r="JJ176" s="89"/>
      <c r="JK176" s="89"/>
      <c r="JL176" s="89"/>
      <c r="JM176" s="89"/>
      <c r="JN176" s="89"/>
      <c r="JO176" s="89"/>
      <c r="JP176" s="96"/>
      <c r="JQ176" s="89"/>
      <c r="JR176" s="89"/>
      <c r="JS176" s="89"/>
      <c r="JT176" s="89"/>
      <c r="JU176" s="89"/>
      <c r="JV176" s="89"/>
      <c r="JW176" s="89"/>
      <c r="JX176" s="89"/>
      <c r="JY176" s="89"/>
      <c r="JZ176" s="89"/>
      <c r="KA176" s="89"/>
      <c r="KB176" s="89"/>
      <c r="KC176" s="96"/>
      <c r="KD176" s="89"/>
      <c r="KE176" s="89"/>
      <c r="KF176" s="89"/>
      <c r="KG176" s="89"/>
      <c r="KH176" s="89"/>
      <c r="KI176" s="89"/>
      <c r="KJ176" s="89"/>
      <c r="KK176" s="89"/>
      <c r="KL176" s="89"/>
      <c r="KM176" s="89"/>
      <c r="KN176" s="89"/>
      <c r="KO176" s="89"/>
    </row>
    <row r="177" spans="1:301" s="74" customFormat="1">
      <c r="A177" s="86" t="s">
        <v>999</v>
      </c>
      <c r="B177" s="87" t="s">
        <v>594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  <c r="JC177" s="96"/>
      <c r="JD177" s="89"/>
      <c r="JE177" s="89"/>
      <c r="JF177" s="89"/>
      <c r="JG177" s="89"/>
      <c r="JH177" s="89"/>
      <c r="JI177" s="89"/>
      <c r="JJ177" s="89"/>
      <c r="JK177" s="89"/>
      <c r="JL177" s="89"/>
      <c r="JM177" s="89"/>
      <c r="JN177" s="89"/>
      <c r="JO177" s="89"/>
      <c r="JP177" s="96"/>
      <c r="JQ177" s="89"/>
      <c r="JR177" s="89"/>
      <c r="JS177" s="89"/>
      <c r="JT177" s="89"/>
      <c r="JU177" s="89"/>
      <c r="JV177" s="89"/>
      <c r="JW177" s="89"/>
      <c r="JX177" s="89"/>
      <c r="JY177" s="89"/>
      <c r="JZ177" s="89"/>
      <c r="KA177" s="89"/>
      <c r="KB177" s="89"/>
      <c r="KC177" s="96"/>
      <c r="KD177" s="89"/>
      <c r="KE177" s="89"/>
      <c r="KF177" s="89"/>
      <c r="KG177" s="89"/>
      <c r="KH177" s="89"/>
      <c r="KI177" s="89"/>
      <c r="KJ177" s="89"/>
      <c r="KK177" s="89"/>
      <c r="KL177" s="89"/>
      <c r="KM177" s="89"/>
      <c r="KN177" s="89"/>
      <c r="KO177" s="89"/>
    </row>
    <row r="178" spans="1:301">
      <c r="A178" s="86" t="s">
        <v>595</v>
      </c>
      <c r="B178" s="87" t="s">
        <v>596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9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  <c r="JP178" s="96"/>
      <c r="JQ178" s="106"/>
      <c r="JR178" s="106"/>
      <c r="JS178" s="106"/>
      <c r="JT178" s="106"/>
      <c r="JU178" s="106"/>
      <c r="JV178" s="106"/>
      <c r="JW178" s="106"/>
      <c r="JX178" s="106"/>
      <c r="JY178" s="106"/>
      <c r="JZ178" s="106"/>
      <c r="KA178" s="106"/>
      <c r="KB178" s="106"/>
      <c r="KC178" s="96"/>
      <c r="KD178" s="106"/>
      <c r="KE178" s="106"/>
      <c r="KF178" s="106"/>
      <c r="KG178" s="106"/>
      <c r="KH178" s="106"/>
      <c r="KI178" s="106"/>
      <c r="KJ178" s="106"/>
      <c r="KK178" s="106"/>
      <c r="KL178" s="106"/>
      <c r="KM178" s="106"/>
      <c r="KN178" s="106"/>
      <c r="KO178" s="106"/>
    </row>
    <row r="179" spans="1:301" s="74" customFormat="1">
      <c r="A179" s="86" t="s">
        <v>597</v>
      </c>
      <c r="B179" s="87" t="s">
        <v>598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  <c r="JC179" s="96"/>
      <c r="JD179" s="89"/>
      <c r="JE179" s="89"/>
      <c r="JF179" s="89"/>
      <c r="JG179" s="89"/>
      <c r="JH179" s="89"/>
      <c r="JI179" s="89"/>
      <c r="JJ179" s="89"/>
      <c r="JK179" s="89"/>
      <c r="JL179" s="89"/>
      <c r="JM179" s="89"/>
      <c r="JN179" s="89"/>
      <c r="JO179" s="89"/>
      <c r="JP179" s="96"/>
      <c r="JQ179" s="89"/>
      <c r="JR179" s="89"/>
      <c r="JS179" s="89"/>
      <c r="JT179" s="89"/>
      <c r="JU179" s="89"/>
      <c r="JV179" s="89"/>
      <c r="JW179" s="89"/>
      <c r="JX179" s="89"/>
      <c r="JY179" s="89"/>
      <c r="JZ179" s="89"/>
      <c r="KA179" s="89"/>
      <c r="KB179" s="89"/>
      <c r="KC179" s="96"/>
      <c r="KD179" s="89"/>
      <c r="KE179" s="89"/>
      <c r="KF179" s="89"/>
      <c r="KG179" s="89"/>
      <c r="KH179" s="89"/>
      <c r="KI179" s="89"/>
      <c r="KJ179" s="89"/>
      <c r="KK179" s="89"/>
      <c r="KL179" s="89"/>
      <c r="KM179" s="89"/>
      <c r="KN179" s="89"/>
      <c r="KO179" s="89"/>
    </row>
    <row r="180" spans="1:301" s="74" customFormat="1">
      <c r="A180" s="86" t="s">
        <v>1000</v>
      </c>
      <c r="B180" s="87" t="s">
        <v>1001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96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  <c r="JP180" s="96"/>
      <c r="JQ180" s="89"/>
      <c r="JR180" s="89"/>
      <c r="JS180" s="89"/>
      <c r="JT180" s="89"/>
      <c r="JU180" s="89"/>
      <c r="JV180" s="89"/>
      <c r="JW180" s="89"/>
      <c r="JX180" s="89"/>
      <c r="JY180" s="89"/>
      <c r="JZ180" s="89"/>
      <c r="KA180" s="89"/>
      <c r="KB180" s="89"/>
      <c r="KC180" s="96"/>
      <c r="KD180" s="89"/>
      <c r="KE180" s="89"/>
      <c r="KF180" s="89"/>
      <c r="KG180" s="89"/>
      <c r="KH180" s="89"/>
      <c r="KI180" s="89"/>
      <c r="KJ180" s="89"/>
      <c r="KK180" s="89"/>
      <c r="KL180" s="89"/>
      <c r="KM180" s="89"/>
      <c r="KN180" s="89"/>
      <c r="KO180" s="89"/>
    </row>
    <row r="181" spans="1:301" s="74" customFormat="1">
      <c r="A181" s="86" t="s">
        <v>1002</v>
      </c>
      <c r="B181" s="87" t="s">
        <v>602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  <c r="JC181" s="96"/>
      <c r="JD181" s="89"/>
      <c r="JE181" s="89"/>
      <c r="JF181" s="89"/>
      <c r="JG181" s="89"/>
      <c r="JH181" s="89"/>
      <c r="JI181" s="89"/>
      <c r="JJ181" s="89"/>
      <c r="JK181" s="89"/>
      <c r="JL181" s="89"/>
      <c r="JM181" s="89"/>
      <c r="JN181" s="89"/>
      <c r="JO181" s="89"/>
      <c r="JP181" s="96"/>
      <c r="JQ181" s="89"/>
      <c r="JR181" s="89"/>
      <c r="JS181" s="89"/>
      <c r="JT181" s="89"/>
      <c r="JU181" s="89"/>
      <c r="JV181" s="89"/>
      <c r="JW181" s="89"/>
      <c r="JX181" s="89"/>
      <c r="JY181" s="89"/>
      <c r="JZ181" s="89"/>
      <c r="KA181" s="89"/>
      <c r="KB181" s="89"/>
      <c r="KC181" s="96"/>
      <c r="KD181" s="89"/>
      <c r="KE181" s="89"/>
      <c r="KF181" s="89"/>
      <c r="KG181" s="89"/>
      <c r="KH181" s="89"/>
      <c r="KI181" s="89"/>
      <c r="KJ181" s="89"/>
      <c r="KK181" s="89"/>
      <c r="KL181" s="89"/>
      <c r="KM181" s="89"/>
      <c r="KN181" s="89"/>
      <c r="KO181" s="89"/>
    </row>
    <row r="182" spans="1:301" s="74" customFormat="1">
      <c r="A182" s="86" t="s">
        <v>936</v>
      </c>
      <c r="B182" s="87" t="s">
        <v>937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  <c r="JC182" s="96"/>
      <c r="JD182" s="89"/>
      <c r="JE182" s="89"/>
      <c r="JF182" s="89"/>
      <c r="JG182" s="89"/>
      <c r="JH182" s="89"/>
      <c r="JI182" s="89"/>
      <c r="JJ182" s="89"/>
      <c r="JK182" s="89"/>
      <c r="JL182" s="89"/>
      <c r="JM182" s="89"/>
      <c r="JN182" s="89"/>
      <c r="JO182" s="89"/>
      <c r="JP182" s="96"/>
      <c r="JQ182" s="89"/>
      <c r="JR182" s="89"/>
      <c r="JS182" s="89"/>
      <c r="JT182" s="89"/>
      <c r="JU182" s="89"/>
      <c r="JV182" s="89"/>
      <c r="JW182" s="89"/>
      <c r="JX182" s="89"/>
      <c r="JY182" s="89"/>
      <c r="JZ182" s="89"/>
      <c r="KA182" s="89"/>
      <c r="KB182" s="89"/>
      <c r="KC182" s="96"/>
      <c r="KD182" s="89"/>
      <c r="KE182" s="89"/>
      <c r="KF182" s="89"/>
      <c r="KG182" s="89"/>
      <c r="KH182" s="89"/>
      <c r="KI182" s="89"/>
      <c r="KJ182" s="89"/>
      <c r="KK182" s="89"/>
      <c r="KL182" s="89"/>
      <c r="KM182" s="89"/>
      <c r="KN182" s="89"/>
      <c r="KO182" s="89"/>
    </row>
    <row r="183" spans="1:301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  <c r="JC183" s="96"/>
      <c r="JD183" s="89"/>
      <c r="JE183" s="89"/>
      <c r="JF183" s="89"/>
      <c r="JG183" s="89"/>
      <c r="JH183" s="89"/>
      <c r="JI183" s="89"/>
      <c r="JJ183" s="89"/>
      <c r="JK183" s="89"/>
      <c r="JL183" s="89"/>
      <c r="JM183" s="89"/>
      <c r="JN183" s="89"/>
      <c r="JO183" s="89"/>
      <c r="JP183" s="96"/>
      <c r="JQ183" s="89"/>
      <c r="JR183" s="89"/>
      <c r="JS183" s="89"/>
      <c r="JT183" s="89"/>
      <c r="JU183" s="89"/>
      <c r="JV183" s="89"/>
      <c r="JW183" s="89"/>
      <c r="JX183" s="89"/>
      <c r="JY183" s="89"/>
      <c r="JZ183" s="89"/>
      <c r="KA183" s="89"/>
      <c r="KB183" s="89"/>
      <c r="KC183" s="96"/>
      <c r="KD183" s="89"/>
      <c r="KE183" s="89"/>
      <c r="KF183" s="89"/>
      <c r="KG183" s="89"/>
      <c r="KH183" s="89"/>
      <c r="KI183" s="89"/>
      <c r="KJ183" s="89"/>
      <c r="KK183" s="89"/>
      <c r="KL183" s="89"/>
      <c r="KM183" s="89"/>
      <c r="KN183" s="89"/>
      <c r="KO183" s="89"/>
    </row>
    <row r="184" spans="1:301" s="104" customFormat="1" ht="17.25" thickBot="1">
      <c r="A184" s="9" t="s">
        <v>607</v>
      </c>
      <c r="B184" s="9" t="s">
        <v>1003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0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0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0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</row>
    <row r="185" spans="1:301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6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93"/>
      <c r="JP185" s="96"/>
      <c r="JQ185" s="93"/>
      <c r="JR185" s="93"/>
      <c r="JS185" s="93"/>
      <c r="JT185" s="93"/>
      <c r="JU185" s="93"/>
      <c r="JV185" s="93"/>
      <c r="JW185" s="93"/>
      <c r="JX185" s="93"/>
      <c r="JY185" s="93"/>
      <c r="JZ185" s="93"/>
      <c r="KA185" s="93"/>
      <c r="KB185" s="93"/>
      <c r="KC185" s="96"/>
      <c r="KD185" s="93"/>
      <c r="KE185" s="93"/>
      <c r="KF185" s="93"/>
      <c r="KG185" s="93"/>
      <c r="KH185" s="93"/>
      <c r="KI185" s="93"/>
      <c r="KJ185" s="93"/>
      <c r="KK185" s="93"/>
      <c r="KL185" s="93"/>
      <c r="KM185" s="93"/>
      <c r="KN185" s="93"/>
      <c r="KO185" s="93"/>
    </row>
    <row r="186" spans="1:301" s="74" customFormat="1">
      <c r="A186" s="86" t="s">
        <v>609</v>
      </c>
      <c r="B186" s="87" t="s">
        <v>1004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  <c r="JC186" s="96"/>
      <c r="JD186" s="89"/>
      <c r="JE186" s="89"/>
      <c r="JF186" s="89"/>
      <c r="JG186" s="89"/>
      <c r="JH186" s="89"/>
      <c r="JI186" s="89"/>
      <c r="JJ186" s="89"/>
      <c r="JK186" s="89"/>
      <c r="JL186" s="89"/>
      <c r="JM186" s="89"/>
      <c r="JN186" s="89"/>
      <c r="JO186" s="89"/>
      <c r="JP186" s="96"/>
      <c r="JQ186" s="89"/>
      <c r="JR186" s="89"/>
      <c r="JS186" s="89"/>
      <c r="JT186" s="89"/>
      <c r="JU186" s="89"/>
      <c r="JV186" s="89"/>
      <c r="JW186" s="89"/>
      <c r="JX186" s="89"/>
      <c r="JY186" s="89"/>
      <c r="JZ186" s="89"/>
      <c r="KA186" s="89"/>
      <c r="KB186" s="89"/>
      <c r="KC186" s="96"/>
      <c r="KD186" s="89"/>
      <c r="KE186" s="89"/>
      <c r="KF186" s="89"/>
      <c r="KG186" s="89"/>
      <c r="KH186" s="89"/>
      <c r="KI186" s="89"/>
      <c r="KJ186" s="89"/>
      <c r="KK186" s="89"/>
      <c r="KL186" s="89"/>
      <c r="KM186" s="89"/>
      <c r="KN186" s="89"/>
      <c r="KO186" s="89"/>
    </row>
    <row r="187" spans="1:301" s="74" customFormat="1">
      <c r="A187" s="86" t="s">
        <v>611</v>
      </c>
      <c r="B187" s="87" t="s">
        <v>612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  <c r="JC187" s="96"/>
      <c r="JD187" s="89"/>
      <c r="JE187" s="89"/>
      <c r="JF187" s="89"/>
      <c r="JG187" s="89"/>
      <c r="JH187" s="89"/>
      <c r="JI187" s="89"/>
      <c r="JJ187" s="89"/>
      <c r="JK187" s="89"/>
      <c r="JL187" s="89"/>
      <c r="JM187" s="89"/>
      <c r="JN187" s="89"/>
      <c r="JO187" s="89"/>
      <c r="JP187" s="96"/>
      <c r="JQ187" s="89"/>
      <c r="JR187" s="89"/>
      <c r="JS187" s="89"/>
      <c r="JT187" s="89"/>
      <c r="JU187" s="89"/>
      <c r="JV187" s="89"/>
      <c r="JW187" s="89"/>
      <c r="JX187" s="89"/>
      <c r="JY187" s="89"/>
      <c r="JZ187" s="89"/>
      <c r="KA187" s="89"/>
      <c r="KB187" s="89"/>
      <c r="KC187" s="96"/>
      <c r="KD187" s="89"/>
      <c r="KE187" s="89"/>
      <c r="KF187" s="89"/>
      <c r="KG187" s="89"/>
      <c r="KH187" s="89"/>
      <c r="KI187" s="89"/>
      <c r="KJ187" s="89"/>
      <c r="KK187" s="89"/>
      <c r="KL187" s="89"/>
      <c r="KM187" s="89"/>
      <c r="KN187" s="89"/>
      <c r="KO187" s="89"/>
    </row>
    <row r="188" spans="1:301" s="74" customFormat="1">
      <c r="A188" s="86" t="s">
        <v>613</v>
      </c>
      <c r="B188" s="87" t="s">
        <v>614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  <c r="JC188" s="96"/>
      <c r="JD188" s="89"/>
      <c r="JE188" s="89"/>
      <c r="JF188" s="89"/>
      <c r="JG188" s="89"/>
      <c r="JH188" s="89"/>
      <c r="JI188" s="89"/>
      <c r="JJ188" s="89"/>
      <c r="JK188" s="89"/>
      <c r="JL188" s="89"/>
      <c r="JM188" s="89"/>
      <c r="JN188" s="89"/>
      <c r="JO188" s="89"/>
      <c r="JP188" s="96"/>
      <c r="JQ188" s="89"/>
      <c r="JR188" s="89"/>
      <c r="JS188" s="89"/>
      <c r="JT188" s="89"/>
      <c r="JU188" s="89"/>
      <c r="JV188" s="89"/>
      <c r="JW188" s="89"/>
      <c r="JX188" s="89"/>
      <c r="JY188" s="89"/>
      <c r="JZ188" s="89"/>
      <c r="KA188" s="89"/>
      <c r="KB188" s="89"/>
      <c r="KC188" s="96"/>
      <c r="KD188" s="89"/>
      <c r="KE188" s="89"/>
      <c r="KF188" s="89"/>
      <c r="KG188" s="89"/>
      <c r="KH188" s="89"/>
      <c r="KI188" s="89"/>
      <c r="KJ188" s="89"/>
      <c r="KK188" s="89"/>
      <c r="KL188" s="89"/>
      <c r="KM188" s="89"/>
      <c r="KN188" s="89"/>
      <c r="KO188" s="89"/>
    </row>
    <row r="189" spans="1:301" s="74" customFormat="1">
      <c r="A189" s="86" t="s">
        <v>615</v>
      </c>
      <c r="B189" s="87" t="s">
        <v>616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  <c r="JC189" s="96"/>
      <c r="JD189" s="89"/>
      <c r="JE189" s="89"/>
      <c r="JF189" s="89"/>
      <c r="JG189" s="89"/>
      <c r="JH189" s="89"/>
      <c r="JI189" s="89"/>
      <c r="JJ189" s="89"/>
      <c r="JK189" s="89"/>
      <c r="JL189" s="89"/>
      <c r="JM189" s="89"/>
      <c r="JN189" s="89"/>
      <c r="JO189" s="89"/>
      <c r="JP189" s="96"/>
      <c r="JQ189" s="89"/>
      <c r="JR189" s="89"/>
      <c r="JS189" s="89"/>
      <c r="JT189" s="89"/>
      <c r="JU189" s="89"/>
      <c r="JV189" s="89"/>
      <c r="JW189" s="89"/>
      <c r="JX189" s="89"/>
      <c r="JY189" s="89"/>
      <c r="JZ189" s="89"/>
      <c r="KA189" s="89"/>
      <c r="KB189" s="89"/>
      <c r="KC189" s="96"/>
      <c r="KD189" s="89"/>
      <c r="KE189" s="89"/>
      <c r="KF189" s="89"/>
      <c r="KG189" s="89"/>
      <c r="KH189" s="89"/>
      <c r="KI189" s="89"/>
      <c r="KJ189" s="89"/>
      <c r="KK189" s="89"/>
      <c r="KL189" s="89"/>
      <c r="KM189" s="89"/>
      <c r="KN189" s="89"/>
      <c r="KO189" s="89"/>
    </row>
    <row r="190" spans="1:301" s="74" customFormat="1">
      <c r="A190" s="86" t="s">
        <v>617</v>
      </c>
      <c r="B190" s="87" t="s">
        <v>1005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96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  <c r="JP190" s="96"/>
      <c r="JQ190" s="89"/>
      <c r="JR190" s="89"/>
      <c r="JS190" s="89"/>
      <c r="JT190" s="89"/>
      <c r="JU190" s="89"/>
      <c r="JV190" s="89"/>
      <c r="JW190" s="89"/>
      <c r="JX190" s="89"/>
      <c r="JY190" s="89"/>
      <c r="JZ190" s="89"/>
      <c r="KA190" s="89"/>
      <c r="KB190" s="89"/>
      <c r="KC190" s="96"/>
      <c r="KD190" s="89"/>
      <c r="KE190" s="89"/>
      <c r="KF190" s="89"/>
      <c r="KG190" s="89"/>
      <c r="KH190" s="89"/>
      <c r="KI190" s="89"/>
      <c r="KJ190" s="89"/>
      <c r="KK190" s="89"/>
      <c r="KL190" s="89"/>
      <c r="KM190" s="89"/>
      <c r="KN190" s="89"/>
      <c r="KO190" s="89"/>
    </row>
    <row r="191" spans="1:301" s="74" customFormat="1">
      <c r="A191" s="86" t="s">
        <v>619</v>
      </c>
      <c r="B191" s="87" t="s">
        <v>620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  <c r="JC191" s="96"/>
      <c r="JD191" s="89"/>
      <c r="JE191" s="89"/>
      <c r="JF191" s="89"/>
      <c r="JG191" s="89"/>
      <c r="JH191" s="89"/>
      <c r="JI191" s="89"/>
      <c r="JJ191" s="89"/>
      <c r="JK191" s="89"/>
      <c r="JL191" s="89"/>
      <c r="JM191" s="89"/>
      <c r="JN191" s="89"/>
      <c r="JO191" s="89"/>
      <c r="JP191" s="96"/>
      <c r="JQ191" s="89"/>
      <c r="JR191" s="89"/>
      <c r="JS191" s="89"/>
      <c r="JT191" s="89"/>
      <c r="JU191" s="89"/>
      <c r="JV191" s="89"/>
      <c r="JW191" s="89"/>
      <c r="JX191" s="89"/>
      <c r="JY191" s="89"/>
      <c r="JZ191" s="89"/>
      <c r="KA191" s="89"/>
      <c r="KB191" s="89"/>
      <c r="KC191" s="96"/>
      <c r="KD191" s="89"/>
      <c r="KE191" s="89"/>
      <c r="KF191" s="89"/>
      <c r="KG191" s="89"/>
      <c r="KH191" s="89"/>
      <c r="KI191" s="89"/>
      <c r="KJ191" s="89"/>
      <c r="KK191" s="89"/>
      <c r="KL191" s="89"/>
      <c r="KM191" s="89"/>
      <c r="KN191" s="89"/>
      <c r="KO191" s="89"/>
    </row>
    <row r="192" spans="1:301" s="74" customFormat="1">
      <c r="A192" s="86" t="s">
        <v>621</v>
      </c>
      <c r="B192" s="87" t="s">
        <v>622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  <c r="JC192" s="96"/>
      <c r="JD192" s="89"/>
      <c r="JE192" s="89"/>
      <c r="JF192" s="89"/>
      <c r="JG192" s="89"/>
      <c r="JH192" s="89"/>
      <c r="JI192" s="89"/>
      <c r="JJ192" s="89"/>
      <c r="JK192" s="89"/>
      <c r="JL192" s="89"/>
      <c r="JM192" s="89"/>
      <c r="JN192" s="89"/>
      <c r="JO192" s="89"/>
      <c r="JP192" s="96"/>
      <c r="JQ192" s="89"/>
      <c r="JR192" s="89"/>
      <c r="JS192" s="89"/>
      <c r="JT192" s="89"/>
      <c r="JU192" s="89"/>
      <c r="JV192" s="89"/>
      <c r="JW192" s="89"/>
      <c r="JX192" s="89"/>
      <c r="JY192" s="89"/>
      <c r="JZ192" s="89"/>
      <c r="KA192" s="89"/>
      <c r="KB192" s="89"/>
      <c r="KC192" s="96"/>
      <c r="KD192" s="89"/>
      <c r="KE192" s="89"/>
      <c r="KF192" s="89"/>
      <c r="KG192" s="89"/>
      <c r="KH192" s="89"/>
      <c r="KI192" s="89"/>
      <c r="KJ192" s="89"/>
      <c r="KK192" s="89"/>
      <c r="KL192" s="89"/>
      <c r="KM192" s="89"/>
      <c r="KN192" s="89"/>
      <c r="KO192" s="89"/>
    </row>
    <row r="193" spans="1:301" s="74" customFormat="1">
      <c r="A193" s="86" t="s">
        <v>623</v>
      </c>
      <c r="B193" s="87" t="s">
        <v>624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  <c r="JC193" s="96"/>
      <c r="JD193" s="89"/>
      <c r="JE193" s="89"/>
      <c r="JF193" s="89"/>
      <c r="JG193" s="89"/>
      <c r="JH193" s="89"/>
      <c r="JI193" s="89"/>
      <c r="JJ193" s="89"/>
      <c r="JK193" s="89"/>
      <c r="JL193" s="89"/>
      <c r="JM193" s="89"/>
      <c r="JN193" s="89"/>
      <c r="JO193" s="89"/>
      <c r="JP193" s="96"/>
      <c r="JQ193" s="89"/>
      <c r="JR193" s="89"/>
      <c r="JS193" s="89"/>
      <c r="JT193" s="89"/>
      <c r="JU193" s="89"/>
      <c r="JV193" s="89"/>
      <c r="JW193" s="89"/>
      <c r="JX193" s="89"/>
      <c r="JY193" s="89"/>
      <c r="JZ193" s="89"/>
      <c r="KA193" s="89"/>
      <c r="KB193" s="89"/>
      <c r="KC193" s="96"/>
      <c r="KD193" s="89"/>
      <c r="KE193" s="89"/>
      <c r="KF193" s="89"/>
      <c r="KG193" s="89"/>
      <c r="KH193" s="89"/>
      <c r="KI193" s="89"/>
      <c r="KJ193" s="89"/>
      <c r="KK193" s="89"/>
      <c r="KL193" s="89"/>
      <c r="KM193" s="89"/>
      <c r="KN193" s="89"/>
      <c r="KO193" s="89"/>
    </row>
    <row r="194" spans="1:301" s="74" customFormat="1">
      <c r="A194" s="86" t="s">
        <v>625</v>
      </c>
      <c r="B194" s="87" t="s">
        <v>626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  <c r="JC194" s="96"/>
      <c r="JD194" s="89"/>
      <c r="JE194" s="89"/>
      <c r="JF194" s="89"/>
      <c r="JG194" s="89"/>
      <c r="JH194" s="89"/>
      <c r="JI194" s="89"/>
      <c r="JJ194" s="89"/>
      <c r="JK194" s="89"/>
      <c r="JL194" s="89"/>
      <c r="JM194" s="89"/>
      <c r="JN194" s="89"/>
      <c r="JO194" s="89"/>
      <c r="JP194" s="96"/>
      <c r="JQ194" s="89"/>
      <c r="JR194" s="89"/>
      <c r="JS194" s="89"/>
      <c r="JT194" s="89"/>
      <c r="JU194" s="89"/>
      <c r="JV194" s="89"/>
      <c r="JW194" s="89"/>
      <c r="JX194" s="89"/>
      <c r="JY194" s="89"/>
      <c r="JZ194" s="89"/>
      <c r="KA194" s="89"/>
      <c r="KB194" s="89"/>
      <c r="KC194" s="96"/>
      <c r="KD194" s="89"/>
      <c r="KE194" s="89"/>
      <c r="KF194" s="89"/>
      <c r="KG194" s="89"/>
      <c r="KH194" s="89"/>
      <c r="KI194" s="89"/>
      <c r="KJ194" s="89"/>
      <c r="KK194" s="89"/>
      <c r="KL194" s="89"/>
      <c r="KM194" s="89"/>
      <c r="KN194" s="89"/>
      <c r="KO194" s="89"/>
    </row>
    <row r="195" spans="1:301" s="74" customFormat="1">
      <c r="A195" s="86" t="s">
        <v>627</v>
      </c>
      <c r="B195" s="87" t="s">
        <v>1006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  <c r="JC195" s="96"/>
      <c r="JD195" s="89"/>
      <c r="JE195" s="89"/>
      <c r="JF195" s="89"/>
      <c r="JG195" s="89"/>
      <c r="JH195" s="89"/>
      <c r="JI195" s="89"/>
      <c r="JJ195" s="89"/>
      <c r="JK195" s="89"/>
      <c r="JL195" s="89"/>
      <c r="JM195" s="89"/>
      <c r="JN195" s="89"/>
      <c r="JO195" s="89"/>
      <c r="JP195" s="96"/>
      <c r="JQ195" s="89"/>
      <c r="JR195" s="89"/>
      <c r="JS195" s="89"/>
      <c r="JT195" s="89"/>
      <c r="JU195" s="89"/>
      <c r="JV195" s="89"/>
      <c r="JW195" s="89"/>
      <c r="JX195" s="89"/>
      <c r="JY195" s="89"/>
      <c r="JZ195" s="89"/>
      <c r="KA195" s="89"/>
      <c r="KB195" s="89"/>
      <c r="KC195" s="96"/>
      <c r="KD195" s="89"/>
      <c r="KE195" s="89"/>
      <c r="KF195" s="89"/>
      <c r="KG195" s="89"/>
      <c r="KH195" s="89"/>
      <c r="KI195" s="89"/>
      <c r="KJ195" s="89"/>
      <c r="KK195" s="89"/>
      <c r="KL195" s="89"/>
      <c r="KM195" s="89"/>
      <c r="KN195" s="89"/>
      <c r="KO195" s="89"/>
    </row>
    <row r="196" spans="1:301" s="74" customFormat="1">
      <c r="A196" s="86" t="s">
        <v>629</v>
      </c>
      <c r="B196" s="87" t="s">
        <v>630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96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  <c r="JP196" s="96"/>
      <c r="JQ196" s="89"/>
      <c r="JR196" s="89"/>
      <c r="JS196" s="89"/>
      <c r="JT196" s="89"/>
      <c r="JU196" s="89"/>
      <c r="JV196" s="89"/>
      <c r="JW196" s="89"/>
      <c r="JX196" s="89"/>
      <c r="JY196" s="89"/>
      <c r="JZ196" s="89"/>
      <c r="KA196" s="89"/>
      <c r="KB196" s="89"/>
      <c r="KC196" s="96"/>
      <c r="KD196" s="89"/>
      <c r="KE196" s="89"/>
      <c r="KF196" s="89"/>
      <c r="KG196" s="89"/>
      <c r="KH196" s="89"/>
      <c r="KI196" s="89"/>
      <c r="KJ196" s="89"/>
      <c r="KK196" s="89"/>
      <c r="KL196" s="89"/>
      <c r="KM196" s="89"/>
      <c r="KN196" s="89"/>
      <c r="KO196" s="89"/>
    </row>
    <row r="197" spans="1:301" s="74" customFormat="1">
      <c r="A197" s="86" t="s">
        <v>631</v>
      </c>
      <c r="B197" s="87" t="s">
        <v>632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  <c r="JC197" s="96"/>
      <c r="JD197" s="89"/>
      <c r="JE197" s="89"/>
      <c r="JF197" s="89"/>
      <c r="JG197" s="89"/>
      <c r="JH197" s="89"/>
      <c r="JI197" s="89"/>
      <c r="JJ197" s="89"/>
      <c r="JK197" s="89"/>
      <c r="JL197" s="89"/>
      <c r="JM197" s="89"/>
      <c r="JN197" s="89"/>
      <c r="JO197" s="89"/>
      <c r="JP197" s="96"/>
      <c r="JQ197" s="89"/>
      <c r="JR197" s="89"/>
      <c r="JS197" s="89"/>
      <c r="JT197" s="89"/>
      <c r="JU197" s="89"/>
      <c r="JV197" s="89"/>
      <c r="JW197" s="89"/>
      <c r="JX197" s="89"/>
      <c r="JY197" s="89"/>
      <c r="JZ197" s="89"/>
      <c r="KA197" s="89"/>
      <c r="KB197" s="89"/>
      <c r="KC197" s="96"/>
      <c r="KD197" s="89"/>
      <c r="KE197" s="89"/>
      <c r="KF197" s="89"/>
      <c r="KG197" s="89"/>
      <c r="KH197" s="89"/>
      <c r="KI197" s="89"/>
      <c r="KJ197" s="89"/>
      <c r="KK197" s="89"/>
      <c r="KL197" s="89"/>
      <c r="KM197" s="89"/>
      <c r="KN197" s="89"/>
      <c r="KO197" s="89"/>
    </row>
    <row r="198" spans="1:301" s="74" customFormat="1">
      <c r="A198" s="86" t="s">
        <v>633</v>
      </c>
      <c r="B198" s="87" t="s">
        <v>1007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  <c r="JC198" s="96"/>
      <c r="JD198" s="89"/>
      <c r="JE198" s="89"/>
      <c r="JF198" s="89"/>
      <c r="JG198" s="89"/>
      <c r="JH198" s="89"/>
      <c r="JI198" s="89"/>
      <c r="JJ198" s="89"/>
      <c r="JK198" s="89"/>
      <c r="JL198" s="89"/>
      <c r="JM198" s="89"/>
      <c r="JN198" s="89"/>
      <c r="JO198" s="89"/>
      <c r="JP198" s="96"/>
      <c r="JQ198" s="89"/>
      <c r="JR198" s="89"/>
      <c r="JS198" s="89"/>
      <c r="JT198" s="89"/>
      <c r="JU198" s="89"/>
      <c r="JV198" s="89"/>
      <c r="JW198" s="89"/>
      <c r="JX198" s="89"/>
      <c r="JY198" s="89"/>
      <c r="JZ198" s="89"/>
      <c r="KA198" s="89"/>
      <c r="KB198" s="89"/>
      <c r="KC198" s="96"/>
      <c r="KD198" s="89"/>
      <c r="KE198" s="89"/>
      <c r="KF198" s="89"/>
      <c r="KG198" s="89"/>
      <c r="KH198" s="89"/>
      <c r="KI198" s="89"/>
      <c r="KJ198" s="89"/>
      <c r="KK198" s="89"/>
      <c r="KL198" s="89"/>
      <c r="KM198" s="89"/>
      <c r="KN198" s="89"/>
      <c r="KO198" s="89"/>
    </row>
    <row r="199" spans="1:301" s="74" customFormat="1">
      <c r="A199" s="86" t="s">
        <v>1008</v>
      </c>
      <c r="B199" s="87" t="s">
        <v>1009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  <c r="JC199" s="96"/>
      <c r="JD199" s="89"/>
      <c r="JE199" s="89"/>
      <c r="JF199" s="89"/>
      <c r="JG199" s="89"/>
      <c r="JH199" s="89"/>
      <c r="JI199" s="89"/>
      <c r="JJ199" s="89"/>
      <c r="JK199" s="89"/>
      <c r="JL199" s="89"/>
      <c r="JM199" s="89"/>
      <c r="JN199" s="89"/>
      <c r="JO199" s="89"/>
      <c r="JP199" s="96"/>
      <c r="JQ199" s="89"/>
      <c r="JR199" s="89"/>
      <c r="JS199" s="89"/>
      <c r="JT199" s="89"/>
      <c r="JU199" s="89"/>
      <c r="JV199" s="89"/>
      <c r="JW199" s="89"/>
      <c r="JX199" s="89"/>
      <c r="JY199" s="89"/>
      <c r="JZ199" s="89"/>
      <c r="KA199" s="89"/>
      <c r="KB199" s="89"/>
      <c r="KC199" s="96"/>
      <c r="KD199" s="89"/>
      <c r="KE199" s="89"/>
      <c r="KF199" s="89"/>
      <c r="KG199" s="89"/>
      <c r="KH199" s="89"/>
      <c r="KI199" s="89"/>
      <c r="KJ199" s="89"/>
      <c r="KK199" s="89"/>
      <c r="KL199" s="89"/>
      <c r="KM199" s="89"/>
      <c r="KN199" s="89"/>
      <c r="KO199" s="89"/>
    </row>
    <row r="200" spans="1:301" s="74" customFormat="1">
      <c r="A200" s="86" t="s">
        <v>637</v>
      </c>
      <c r="B200" s="87" t="s">
        <v>1010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  <c r="JC200" s="96"/>
      <c r="JD200" s="89"/>
      <c r="JE200" s="89"/>
      <c r="JF200" s="89"/>
      <c r="JG200" s="89"/>
      <c r="JH200" s="89"/>
      <c r="JI200" s="89"/>
      <c r="JJ200" s="89"/>
      <c r="JK200" s="89"/>
      <c r="JL200" s="89"/>
      <c r="JM200" s="89"/>
      <c r="JN200" s="89"/>
      <c r="JO200" s="89"/>
      <c r="JP200" s="96"/>
      <c r="JQ200" s="89"/>
      <c r="JR200" s="89"/>
      <c r="JS200" s="89"/>
      <c r="JT200" s="89"/>
      <c r="JU200" s="89"/>
      <c r="JV200" s="89"/>
      <c r="JW200" s="89"/>
      <c r="JX200" s="89"/>
      <c r="JY200" s="89"/>
      <c r="JZ200" s="89"/>
      <c r="KA200" s="89"/>
      <c r="KB200" s="89"/>
      <c r="KC200" s="96"/>
      <c r="KD200" s="89"/>
      <c r="KE200" s="89"/>
      <c r="KF200" s="89"/>
      <c r="KG200" s="89"/>
      <c r="KH200" s="89"/>
      <c r="KI200" s="89"/>
      <c r="KJ200" s="89"/>
      <c r="KK200" s="89"/>
      <c r="KL200" s="89"/>
      <c r="KM200" s="89"/>
      <c r="KN200" s="89"/>
      <c r="KO200" s="89"/>
    </row>
    <row r="201" spans="1:301" s="74" customFormat="1">
      <c r="A201" s="86" t="s">
        <v>1011</v>
      </c>
      <c r="B201" s="87" t="s">
        <v>1012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96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  <c r="JP201" s="96"/>
      <c r="JQ201" s="89"/>
      <c r="JR201" s="89"/>
      <c r="JS201" s="89"/>
      <c r="JT201" s="89"/>
      <c r="JU201" s="89"/>
      <c r="JV201" s="89"/>
      <c r="JW201" s="89"/>
      <c r="JX201" s="89"/>
      <c r="JY201" s="89"/>
      <c r="JZ201" s="89"/>
      <c r="KA201" s="89"/>
      <c r="KB201" s="89"/>
      <c r="KC201" s="96"/>
      <c r="KD201" s="89"/>
      <c r="KE201" s="89"/>
      <c r="KF201" s="89"/>
      <c r="KG201" s="89"/>
      <c r="KH201" s="89"/>
      <c r="KI201" s="89"/>
      <c r="KJ201" s="89"/>
      <c r="KK201" s="89"/>
      <c r="KL201" s="89"/>
      <c r="KM201" s="89"/>
      <c r="KN201" s="89"/>
      <c r="KO201" s="89"/>
    </row>
    <row r="202" spans="1:301" s="74" customFormat="1">
      <c r="A202" s="86" t="s">
        <v>1013</v>
      </c>
      <c r="B202" s="87" t="s">
        <v>1014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96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  <c r="JP202" s="96"/>
      <c r="JQ202" s="89"/>
      <c r="JR202" s="89"/>
      <c r="JS202" s="89"/>
      <c r="JT202" s="89"/>
      <c r="JU202" s="89"/>
      <c r="JV202" s="89"/>
      <c r="JW202" s="89"/>
      <c r="JX202" s="89"/>
      <c r="JY202" s="89"/>
      <c r="JZ202" s="89"/>
      <c r="KA202" s="89"/>
      <c r="KB202" s="89"/>
      <c r="KC202" s="96"/>
      <c r="KD202" s="89"/>
      <c r="KE202" s="89"/>
      <c r="KF202" s="89"/>
      <c r="KG202" s="89"/>
      <c r="KH202" s="89"/>
      <c r="KI202" s="89"/>
      <c r="KJ202" s="89"/>
      <c r="KK202" s="89"/>
      <c r="KL202" s="89"/>
      <c r="KM202" s="89"/>
      <c r="KN202" s="89"/>
      <c r="KO202" s="89"/>
    </row>
    <row r="203" spans="1:301" s="94" customFormat="1">
      <c r="A203" s="86" t="s">
        <v>641</v>
      </c>
      <c r="B203" s="87" t="s">
        <v>642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96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  <c r="JP203" s="96"/>
      <c r="JQ203" s="89"/>
      <c r="JR203" s="89"/>
      <c r="JS203" s="89"/>
      <c r="JT203" s="89"/>
      <c r="JU203" s="89"/>
      <c r="JV203" s="89"/>
      <c r="JW203" s="89"/>
      <c r="JX203" s="89"/>
      <c r="JY203" s="89"/>
      <c r="JZ203" s="89"/>
      <c r="KA203" s="89"/>
      <c r="KB203" s="89"/>
      <c r="KC203" s="96"/>
      <c r="KD203" s="89"/>
      <c r="KE203" s="89"/>
      <c r="KF203" s="89"/>
      <c r="KG203" s="89"/>
      <c r="KH203" s="89"/>
      <c r="KI203" s="89"/>
      <c r="KJ203" s="89"/>
      <c r="KK203" s="89"/>
      <c r="KL203" s="89"/>
      <c r="KM203" s="89"/>
      <c r="KN203" s="89"/>
      <c r="KO203" s="89"/>
    </row>
    <row r="204" spans="1:301" s="74" customFormat="1">
      <c r="A204" s="86" t="s">
        <v>1015</v>
      </c>
      <c r="B204" s="87" t="s">
        <v>644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96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96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  <c r="KC204" s="96"/>
      <c r="KD204" s="89"/>
      <c r="KE204" s="89"/>
      <c r="KF204" s="89"/>
      <c r="KG204" s="89"/>
      <c r="KH204" s="89"/>
      <c r="KI204" s="89"/>
      <c r="KJ204" s="89"/>
      <c r="KK204" s="89"/>
      <c r="KL204" s="89"/>
      <c r="KM204" s="89"/>
      <c r="KN204" s="89"/>
      <c r="KO204" s="89"/>
    </row>
    <row r="205" spans="1:301" s="74" customFormat="1">
      <c r="A205" s="86" t="s">
        <v>645</v>
      </c>
      <c r="B205" s="87" t="s">
        <v>1016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96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  <c r="JP205" s="96"/>
      <c r="JQ205" s="89"/>
      <c r="JR205" s="89"/>
      <c r="JS205" s="89"/>
      <c r="JT205" s="89"/>
      <c r="JU205" s="89"/>
      <c r="JV205" s="89"/>
      <c r="JW205" s="89"/>
      <c r="JX205" s="89"/>
      <c r="JY205" s="89"/>
      <c r="JZ205" s="89"/>
      <c r="KA205" s="89"/>
      <c r="KB205" s="89"/>
      <c r="KC205" s="96"/>
      <c r="KD205" s="89"/>
      <c r="KE205" s="89"/>
      <c r="KF205" s="89"/>
      <c r="KG205" s="89"/>
      <c r="KH205" s="89"/>
      <c r="KI205" s="89"/>
      <c r="KJ205" s="89"/>
      <c r="KK205" s="89"/>
      <c r="KL205" s="89"/>
      <c r="KM205" s="89"/>
      <c r="KN205" s="89"/>
      <c r="KO205" s="89"/>
    </row>
    <row r="206" spans="1:301" s="74" customFormat="1">
      <c r="A206" s="86" t="s">
        <v>1017</v>
      </c>
      <c r="B206" s="87" t="s">
        <v>1018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96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  <c r="JP206" s="96"/>
      <c r="JQ206" s="89"/>
      <c r="JR206" s="89"/>
      <c r="JS206" s="89"/>
      <c r="JT206" s="89"/>
      <c r="JU206" s="89"/>
      <c r="JV206" s="89"/>
      <c r="JW206" s="89"/>
      <c r="JX206" s="89"/>
      <c r="JY206" s="89"/>
      <c r="JZ206" s="89"/>
      <c r="KA206" s="89"/>
      <c r="KB206" s="89"/>
      <c r="KC206" s="96"/>
      <c r="KD206" s="89"/>
      <c r="KE206" s="89"/>
      <c r="KF206" s="89"/>
      <c r="KG206" s="89"/>
      <c r="KH206" s="89"/>
      <c r="KI206" s="89"/>
      <c r="KJ206" s="89"/>
      <c r="KK206" s="89"/>
      <c r="KL206" s="89"/>
      <c r="KM206" s="89"/>
      <c r="KN206" s="89"/>
      <c r="KO206" s="89"/>
    </row>
    <row r="207" spans="1:301" s="74" customFormat="1">
      <c r="A207" s="86" t="s">
        <v>649</v>
      </c>
      <c r="B207" s="87" t="s">
        <v>1019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96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  <c r="JP207" s="96"/>
      <c r="JQ207" s="89"/>
      <c r="JR207" s="89"/>
      <c r="JS207" s="89"/>
      <c r="JT207" s="89"/>
      <c r="JU207" s="89"/>
      <c r="JV207" s="89"/>
      <c r="JW207" s="89"/>
      <c r="JX207" s="89"/>
      <c r="JY207" s="89"/>
      <c r="JZ207" s="89"/>
      <c r="KA207" s="89"/>
      <c r="KB207" s="89"/>
      <c r="KC207" s="96"/>
      <c r="KD207" s="89"/>
      <c r="KE207" s="89"/>
      <c r="KF207" s="89"/>
      <c r="KG207" s="89"/>
      <c r="KH207" s="89"/>
      <c r="KI207" s="89"/>
      <c r="KJ207" s="89"/>
      <c r="KK207" s="89"/>
      <c r="KL207" s="89"/>
      <c r="KM207" s="89"/>
      <c r="KN207" s="89"/>
      <c r="KO207" s="89"/>
    </row>
    <row r="208" spans="1:301" s="74" customFormat="1">
      <c r="A208" s="86" t="s">
        <v>651</v>
      </c>
      <c r="B208" s="87" t="s">
        <v>1020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96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  <c r="JP208" s="96"/>
      <c r="JQ208" s="89"/>
      <c r="JR208" s="89"/>
      <c r="JS208" s="89"/>
      <c r="JT208" s="89"/>
      <c r="JU208" s="89"/>
      <c r="JV208" s="89"/>
      <c r="JW208" s="89"/>
      <c r="JX208" s="89"/>
      <c r="JY208" s="89"/>
      <c r="JZ208" s="89"/>
      <c r="KA208" s="89"/>
      <c r="KB208" s="89"/>
      <c r="KC208" s="96"/>
      <c r="KD208" s="89"/>
      <c r="KE208" s="89"/>
      <c r="KF208" s="89"/>
      <c r="KG208" s="89"/>
      <c r="KH208" s="89"/>
      <c r="KI208" s="89"/>
      <c r="KJ208" s="89"/>
      <c r="KK208" s="89"/>
      <c r="KL208" s="89"/>
      <c r="KM208" s="89"/>
      <c r="KN208" s="89"/>
      <c r="KO208" s="89"/>
    </row>
    <row r="209" spans="1:301" s="74" customFormat="1">
      <c r="A209" s="86" t="s">
        <v>1021</v>
      </c>
      <c r="B209" s="87" t="s">
        <v>654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96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  <c r="JP209" s="96"/>
      <c r="JQ209" s="89"/>
      <c r="JR209" s="89"/>
      <c r="JS209" s="89"/>
      <c r="JT209" s="89"/>
      <c r="JU209" s="89"/>
      <c r="JV209" s="89"/>
      <c r="JW209" s="89"/>
      <c r="JX209" s="89"/>
      <c r="JY209" s="89"/>
      <c r="JZ209" s="89"/>
      <c r="KA209" s="89"/>
      <c r="KB209" s="89"/>
      <c r="KC209" s="96"/>
      <c r="KD209" s="89"/>
      <c r="KE209" s="89"/>
      <c r="KF209" s="89"/>
      <c r="KG209" s="89"/>
      <c r="KH209" s="89"/>
      <c r="KI209" s="89"/>
      <c r="KJ209" s="89"/>
      <c r="KK209" s="89"/>
      <c r="KL209" s="89"/>
      <c r="KM209" s="89"/>
      <c r="KN209" s="89"/>
      <c r="KO209" s="89"/>
    </row>
    <row r="210" spans="1:301" s="74" customFormat="1">
      <c r="A210" s="86" t="s">
        <v>1022</v>
      </c>
      <c r="B210" s="87" t="s">
        <v>1023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  <c r="JC210" s="96"/>
      <c r="JD210" s="89"/>
      <c r="JE210" s="89"/>
      <c r="JF210" s="89"/>
      <c r="JG210" s="89"/>
      <c r="JH210" s="89"/>
      <c r="JI210" s="89"/>
      <c r="JJ210" s="89"/>
      <c r="JK210" s="89"/>
      <c r="JL210" s="89"/>
      <c r="JM210" s="89"/>
      <c r="JN210" s="89"/>
      <c r="JO210" s="89"/>
      <c r="JP210" s="96"/>
      <c r="JQ210" s="89"/>
      <c r="JR210" s="89"/>
      <c r="JS210" s="89"/>
      <c r="JT210" s="89"/>
      <c r="JU210" s="89"/>
      <c r="JV210" s="89"/>
      <c r="JW210" s="89"/>
      <c r="JX210" s="89"/>
      <c r="JY210" s="89"/>
      <c r="JZ210" s="89"/>
      <c r="KA210" s="89"/>
      <c r="KB210" s="89"/>
      <c r="KC210" s="96"/>
      <c r="KD210" s="89"/>
      <c r="KE210" s="89"/>
      <c r="KF210" s="89"/>
      <c r="KG210" s="89"/>
      <c r="KH210" s="89"/>
      <c r="KI210" s="89"/>
      <c r="KJ210" s="89"/>
      <c r="KK210" s="89"/>
      <c r="KL210" s="89"/>
      <c r="KM210" s="89"/>
      <c r="KN210" s="89"/>
      <c r="KO210" s="89"/>
    </row>
    <row r="211" spans="1:301" s="74" customFormat="1">
      <c r="A211" s="86" t="s">
        <v>657</v>
      </c>
      <c r="B211" s="87" t="s">
        <v>658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  <c r="JC211" s="96"/>
      <c r="JD211" s="89"/>
      <c r="JE211" s="89"/>
      <c r="JF211" s="89"/>
      <c r="JG211" s="89"/>
      <c r="JH211" s="89"/>
      <c r="JI211" s="89"/>
      <c r="JJ211" s="89"/>
      <c r="JK211" s="89"/>
      <c r="JL211" s="89"/>
      <c r="JM211" s="89"/>
      <c r="JN211" s="89"/>
      <c r="JO211" s="89"/>
      <c r="JP211" s="96"/>
      <c r="JQ211" s="89"/>
      <c r="JR211" s="89"/>
      <c r="JS211" s="89"/>
      <c r="JT211" s="89"/>
      <c r="JU211" s="89"/>
      <c r="JV211" s="89"/>
      <c r="JW211" s="89"/>
      <c r="JX211" s="89"/>
      <c r="JY211" s="89"/>
      <c r="JZ211" s="89"/>
      <c r="KA211" s="89"/>
      <c r="KB211" s="89"/>
      <c r="KC211" s="96"/>
      <c r="KD211" s="89"/>
      <c r="KE211" s="89"/>
      <c r="KF211" s="89"/>
      <c r="KG211" s="89"/>
      <c r="KH211" s="89"/>
      <c r="KI211" s="89"/>
      <c r="KJ211" s="89"/>
      <c r="KK211" s="89"/>
      <c r="KL211" s="89"/>
      <c r="KM211" s="89"/>
      <c r="KN211" s="89"/>
      <c r="KO211" s="89"/>
    </row>
    <row r="212" spans="1:301" s="74" customFormat="1">
      <c r="A212" s="86" t="s">
        <v>1024</v>
      </c>
      <c r="B212" s="87" t="s">
        <v>1025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  <c r="JC212" s="96"/>
      <c r="JD212" s="89"/>
      <c r="JE212" s="89"/>
      <c r="JF212" s="89"/>
      <c r="JG212" s="89"/>
      <c r="JH212" s="89"/>
      <c r="JI212" s="89"/>
      <c r="JJ212" s="89"/>
      <c r="JK212" s="89"/>
      <c r="JL212" s="89"/>
      <c r="JM212" s="89"/>
      <c r="JN212" s="89"/>
      <c r="JO212" s="89"/>
      <c r="JP212" s="96"/>
      <c r="JQ212" s="89"/>
      <c r="JR212" s="89"/>
      <c r="JS212" s="89"/>
      <c r="JT212" s="89"/>
      <c r="JU212" s="89"/>
      <c r="JV212" s="89"/>
      <c r="JW212" s="89"/>
      <c r="JX212" s="89"/>
      <c r="JY212" s="89"/>
      <c r="JZ212" s="89"/>
      <c r="KA212" s="89"/>
      <c r="KB212" s="89"/>
      <c r="KC212" s="96"/>
      <c r="KD212" s="89"/>
      <c r="KE212" s="89"/>
      <c r="KF212" s="89"/>
      <c r="KG212" s="89"/>
      <c r="KH212" s="89"/>
      <c r="KI212" s="89"/>
      <c r="KJ212" s="89"/>
      <c r="KK212" s="89"/>
      <c r="KL212" s="89"/>
      <c r="KM212" s="89"/>
      <c r="KN212" s="89"/>
      <c r="KO212" s="89"/>
    </row>
    <row r="213" spans="1:301" s="74" customFormat="1">
      <c r="A213" s="86"/>
      <c r="B213" s="87" t="s">
        <v>1026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  <c r="JC213" s="96"/>
      <c r="JD213" s="89"/>
      <c r="JE213" s="89"/>
      <c r="JF213" s="89"/>
      <c r="JG213" s="89"/>
      <c r="JH213" s="89"/>
      <c r="JI213" s="89"/>
      <c r="JJ213" s="89"/>
      <c r="JK213" s="89"/>
      <c r="JL213" s="89"/>
      <c r="JM213" s="89"/>
      <c r="JN213" s="89"/>
      <c r="JO213" s="89"/>
      <c r="JP213" s="96"/>
      <c r="JQ213" s="89"/>
      <c r="JR213" s="89"/>
      <c r="JS213" s="89"/>
      <c r="JT213" s="89"/>
      <c r="JU213" s="89"/>
      <c r="JV213" s="89"/>
      <c r="JW213" s="89"/>
      <c r="JX213" s="89"/>
      <c r="JY213" s="89"/>
      <c r="JZ213" s="89"/>
      <c r="KA213" s="89"/>
      <c r="KB213" s="89"/>
      <c r="KC213" s="96"/>
      <c r="KD213" s="89"/>
      <c r="KE213" s="89"/>
      <c r="KF213" s="89"/>
      <c r="KG213" s="89"/>
      <c r="KH213" s="89"/>
      <c r="KI213" s="89"/>
      <c r="KJ213" s="89"/>
      <c r="KK213" s="89"/>
      <c r="KL213" s="89"/>
      <c r="KM213" s="89"/>
      <c r="KN213" s="89"/>
      <c r="KO213" s="89"/>
    </row>
    <row r="214" spans="1:301" s="74" customFormat="1">
      <c r="A214" s="86" t="s">
        <v>936</v>
      </c>
      <c r="B214" s="87" t="s">
        <v>937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  <c r="JC214" s="96"/>
      <c r="JD214" s="89"/>
      <c r="JE214" s="89"/>
      <c r="JF214" s="89"/>
      <c r="JG214" s="89"/>
      <c r="JH214" s="89"/>
      <c r="JI214" s="89"/>
      <c r="JJ214" s="89"/>
      <c r="JK214" s="89"/>
      <c r="JL214" s="89"/>
      <c r="JM214" s="89"/>
      <c r="JN214" s="89"/>
      <c r="JO214" s="89"/>
      <c r="JP214" s="96"/>
      <c r="JQ214" s="89"/>
      <c r="JR214" s="89"/>
      <c r="JS214" s="89"/>
      <c r="JT214" s="89"/>
      <c r="JU214" s="89"/>
      <c r="JV214" s="89"/>
      <c r="JW214" s="89"/>
      <c r="JX214" s="89"/>
      <c r="JY214" s="89"/>
      <c r="JZ214" s="89"/>
      <c r="KA214" s="89"/>
      <c r="KB214" s="89"/>
      <c r="KC214" s="96"/>
      <c r="KD214" s="89"/>
      <c r="KE214" s="89"/>
      <c r="KF214" s="89"/>
      <c r="KG214" s="89"/>
      <c r="KH214" s="89"/>
      <c r="KI214" s="89"/>
      <c r="KJ214" s="89"/>
      <c r="KK214" s="89"/>
      <c r="KL214" s="89"/>
      <c r="KM214" s="89"/>
      <c r="KN214" s="89"/>
      <c r="KO214" s="89"/>
    </row>
    <row r="215" spans="1:301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  <c r="JC215" s="96"/>
      <c r="JD215" s="89"/>
      <c r="JE215" s="89"/>
      <c r="JF215" s="89"/>
      <c r="JG215" s="89"/>
      <c r="JH215" s="89"/>
      <c r="JI215" s="89"/>
      <c r="JJ215" s="89"/>
      <c r="JK215" s="89"/>
      <c r="JL215" s="89"/>
      <c r="JM215" s="89"/>
      <c r="JN215" s="89"/>
      <c r="JO215" s="89"/>
      <c r="JP215" s="96"/>
      <c r="JQ215" s="89"/>
      <c r="JR215" s="89"/>
      <c r="JS215" s="89"/>
      <c r="JT215" s="89"/>
      <c r="JU215" s="89"/>
      <c r="JV215" s="89"/>
      <c r="JW215" s="89"/>
      <c r="JX215" s="89"/>
      <c r="JY215" s="89"/>
      <c r="JZ215" s="89"/>
      <c r="KA215" s="89"/>
      <c r="KB215" s="89"/>
      <c r="KC215" s="96"/>
      <c r="KD215" s="89"/>
      <c r="KE215" s="89"/>
      <c r="KF215" s="89"/>
      <c r="KG215" s="89"/>
      <c r="KH215" s="89"/>
      <c r="KI215" s="89"/>
      <c r="KJ215" s="89"/>
      <c r="KK215" s="89"/>
      <c r="KL215" s="89"/>
      <c r="KM215" s="89"/>
      <c r="KN215" s="89"/>
      <c r="KO215" s="89"/>
    </row>
    <row r="216" spans="1:301" s="104" customFormat="1" ht="17.25" thickBot="1">
      <c r="A216" s="9" t="s">
        <v>668</v>
      </c>
      <c r="B216" s="9" t="s">
        <v>1027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0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0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0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</row>
    <row r="217" spans="1:301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6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93"/>
      <c r="JP217" s="96"/>
      <c r="JQ217" s="93"/>
      <c r="JR217" s="93"/>
      <c r="JS217" s="93"/>
      <c r="JT217" s="93"/>
      <c r="JU217" s="93"/>
      <c r="JV217" s="93"/>
      <c r="JW217" s="93"/>
      <c r="JX217" s="93"/>
      <c r="JY217" s="93"/>
      <c r="JZ217" s="93"/>
      <c r="KA217" s="93"/>
      <c r="KB217" s="93"/>
      <c r="KC217" s="96"/>
      <c r="KD217" s="93"/>
      <c r="KE217" s="93"/>
      <c r="KF217" s="93"/>
      <c r="KG217" s="93"/>
      <c r="KH217" s="93"/>
      <c r="KI217" s="93"/>
      <c r="KJ217" s="93"/>
      <c r="KK217" s="93"/>
      <c r="KL217" s="93"/>
      <c r="KM217" s="93"/>
      <c r="KN217" s="93"/>
      <c r="KO217" s="93"/>
    </row>
    <row r="218" spans="1:301" s="74" customFormat="1">
      <c r="A218" s="86" t="s">
        <v>670</v>
      </c>
      <c r="B218" s="87" t="s">
        <v>671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  <c r="JC218" s="96"/>
      <c r="JD218" s="89"/>
      <c r="JE218" s="89"/>
      <c r="JF218" s="89"/>
      <c r="JG218" s="89"/>
      <c r="JH218" s="89"/>
      <c r="JI218" s="89"/>
      <c r="JJ218" s="89"/>
      <c r="JK218" s="89"/>
      <c r="JL218" s="89"/>
      <c r="JM218" s="89"/>
      <c r="JN218" s="89"/>
      <c r="JO218" s="89"/>
      <c r="JP218" s="96"/>
      <c r="JQ218" s="89"/>
      <c r="JR218" s="89"/>
      <c r="JS218" s="89"/>
      <c r="JT218" s="89"/>
      <c r="JU218" s="89"/>
      <c r="JV218" s="89"/>
      <c r="JW218" s="89"/>
      <c r="JX218" s="89"/>
      <c r="JY218" s="89"/>
      <c r="JZ218" s="89"/>
      <c r="KA218" s="89"/>
      <c r="KB218" s="89"/>
      <c r="KC218" s="96"/>
      <c r="KD218" s="89"/>
      <c r="KE218" s="89"/>
      <c r="KF218" s="89"/>
      <c r="KG218" s="89"/>
      <c r="KH218" s="89"/>
      <c r="KI218" s="89"/>
      <c r="KJ218" s="89"/>
      <c r="KK218" s="89"/>
      <c r="KL218" s="89"/>
      <c r="KM218" s="89"/>
      <c r="KN218" s="89"/>
      <c r="KO218" s="89"/>
    </row>
    <row r="219" spans="1:301" s="74" customFormat="1">
      <c r="A219" s="86" t="s">
        <v>672</v>
      </c>
      <c r="B219" s="87" t="s">
        <v>673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  <c r="JC219" s="96"/>
      <c r="JD219" s="89"/>
      <c r="JE219" s="89"/>
      <c r="JF219" s="89"/>
      <c r="JG219" s="89"/>
      <c r="JH219" s="89"/>
      <c r="JI219" s="89"/>
      <c r="JJ219" s="89"/>
      <c r="JK219" s="89"/>
      <c r="JL219" s="89"/>
      <c r="JM219" s="89"/>
      <c r="JN219" s="89"/>
      <c r="JO219" s="89"/>
      <c r="JP219" s="96"/>
      <c r="JQ219" s="89"/>
      <c r="JR219" s="89"/>
      <c r="JS219" s="89"/>
      <c r="JT219" s="89"/>
      <c r="JU219" s="89"/>
      <c r="JV219" s="89"/>
      <c r="JW219" s="89"/>
      <c r="JX219" s="89"/>
      <c r="JY219" s="89"/>
      <c r="JZ219" s="89"/>
      <c r="KA219" s="89"/>
      <c r="KB219" s="89"/>
      <c r="KC219" s="96"/>
      <c r="KD219" s="89"/>
      <c r="KE219" s="89"/>
      <c r="KF219" s="89"/>
      <c r="KG219" s="89"/>
      <c r="KH219" s="89"/>
      <c r="KI219" s="89"/>
      <c r="KJ219" s="89"/>
      <c r="KK219" s="89"/>
      <c r="KL219" s="89"/>
      <c r="KM219" s="89"/>
      <c r="KN219" s="89"/>
      <c r="KO219" s="89"/>
    </row>
    <row r="220" spans="1:301" s="74" customFormat="1">
      <c r="A220" s="86" t="s">
        <v>676</v>
      </c>
      <c r="B220" s="87" t="s">
        <v>1028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  <c r="JC220" s="96"/>
      <c r="JD220" s="89"/>
      <c r="JE220" s="89"/>
      <c r="JF220" s="89"/>
      <c r="JG220" s="89"/>
      <c r="JH220" s="89"/>
      <c r="JI220" s="89"/>
      <c r="JJ220" s="89"/>
      <c r="JK220" s="89"/>
      <c r="JL220" s="89"/>
      <c r="JM220" s="89"/>
      <c r="JN220" s="89"/>
      <c r="JO220" s="89"/>
      <c r="JP220" s="96"/>
      <c r="JQ220" s="89"/>
      <c r="JR220" s="89"/>
      <c r="JS220" s="89"/>
      <c r="JT220" s="89"/>
      <c r="JU220" s="89"/>
      <c r="JV220" s="89"/>
      <c r="JW220" s="89"/>
      <c r="JX220" s="89"/>
      <c r="JY220" s="89"/>
      <c r="JZ220" s="89"/>
      <c r="KA220" s="89"/>
      <c r="KB220" s="89"/>
      <c r="KC220" s="96"/>
      <c r="KD220" s="89"/>
      <c r="KE220" s="89"/>
      <c r="KF220" s="89"/>
      <c r="KG220" s="89"/>
      <c r="KH220" s="89"/>
      <c r="KI220" s="89"/>
      <c r="KJ220" s="89"/>
      <c r="KK220" s="89"/>
      <c r="KL220" s="89"/>
      <c r="KM220" s="89"/>
      <c r="KN220" s="89"/>
      <c r="KO220" s="89"/>
    </row>
    <row r="221" spans="1:301" s="74" customFormat="1">
      <c r="A221" s="86" t="s">
        <v>678</v>
      </c>
      <c r="B221" s="87" t="s">
        <v>679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  <c r="JC221" s="96"/>
      <c r="JD221" s="89"/>
      <c r="JE221" s="89"/>
      <c r="JF221" s="89"/>
      <c r="JG221" s="89"/>
      <c r="JH221" s="89"/>
      <c r="JI221" s="89"/>
      <c r="JJ221" s="89"/>
      <c r="JK221" s="89"/>
      <c r="JL221" s="89"/>
      <c r="JM221" s="89"/>
      <c r="JN221" s="89"/>
      <c r="JO221" s="89"/>
      <c r="JP221" s="96"/>
      <c r="JQ221" s="89"/>
      <c r="JR221" s="89"/>
      <c r="JS221" s="89"/>
      <c r="JT221" s="89"/>
      <c r="JU221" s="89"/>
      <c r="JV221" s="89"/>
      <c r="JW221" s="89"/>
      <c r="JX221" s="89"/>
      <c r="JY221" s="89"/>
      <c r="JZ221" s="89"/>
      <c r="KA221" s="89"/>
      <c r="KB221" s="89"/>
      <c r="KC221" s="96"/>
      <c r="KD221" s="89"/>
      <c r="KE221" s="89"/>
      <c r="KF221" s="89"/>
      <c r="KG221" s="89"/>
      <c r="KH221" s="89"/>
      <c r="KI221" s="89"/>
      <c r="KJ221" s="89"/>
      <c r="KK221" s="89"/>
      <c r="KL221" s="89"/>
      <c r="KM221" s="89"/>
      <c r="KN221" s="89"/>
      <c r="KO221" s="89"/>
    </row>
    <row r="222" spans="1:301" s="74" customFormat="1">
      <c r="A222" s="86" t="s">
        <v>680</v>
      </c>
      <c r="B222" s="87" t="s">
        <v>681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  <c r="JC222" s="96"/>
      <c r="JD222" s="89"/>
      <c r="JE222" s="89"/>
      <c r="JF222" s="89"/>
      <c r="JG222" s="89"/>
      <c r="JH222" s="89"/>
      <c r="JI222" s="89"/>
      <c r="JJ222" s="89"/>
      <c r="JK222" s="89"/>
      <c r="JL222" s="89"/>
      <c r="JM222" s="89"/>
      <c r="JN222" s="89"/>
      <c r="JO222" s="89"/>
      <c r="JP222" s="96"/>
      <c r="JQ222" s="89"/>
      <c r="JR222" s="89"/>
      <c r="JS222" s="89"/>
      <c r="JT222" s="89"/>
      <c r="JU222" s="89"/>
      <c r="JV222" s="89"/>
      <c r="JW222" s="89"/>
      <c r="JX222" s="89"/>
      <c r="JY222" s="89"/>
      <c r="JZ222" s="89"/>
      <c r="KA222" s="89"/>
      <c r="KB222" s="89"/>
      <c r="KC222" s="96"/>
      <c r="KD222" s="89"/>
      <c r="KE222" s="89"/>
      <c r="KF222" s="89"/>
      <c r="KG222" s="89"/>
      <c r="KH222" s="89"/>
      <c r="KI222" s="89"/>
      <c r="KJ222" s="89"/>
      <c r="KK222" s="89"/>
      <c r="KL222" s="89"/>
      <c r="KM222" s="89"/>
      <c r="KN222" s="89"/>
      <c r="KO222" s="89"/>
    </row>
    <row r="223" spans="1:301" s="74" customFormat="1">
      <c r="A223" s="86" t="s">
        <v>682</v>
      </c>
      <c r="B223" s="87" t="s">
        <v>683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  <c r="JC223" s="96"/>
      <c r="JD223" s="89"/>
      <c r="JE223" s="89"/>
      <c r="JF223" s="89"/>
      <c r="JG223" s="89"/>
      <c r="JH223" s="89"/>
      <c r="JI223" s="89"/>
      <c r="JJ223" s="89"/>
      <c r="JK223" s="89"/>
      <c r="JL223" s="89"/>
      <c r="JM223" s="89"/>
      <c r="JN223" s="89"/>
      <c r="JO223" s="89"/>
      <c r="JP223" s="96"/>
      <c r="JQ223" s="89"/>
      <c r="JR223" s="89"/>
      <c r="JS223" s="89"/>
      <c r="JT223" s="89"/>
      <c r="JU223" s="89"/>
      <c r="JV223" s="89"/>
      <c r="JW223" s="89"/>
      <c r="JX223" s="89"/>
      <c r="JY223" s="89"/>
      <c r="JZ223" s="89"/>
      <c r="KA223" s="89"/>
      <c r="KB223" s="89"/>
      <c r="KC223" s="96"/>
      <c r="KD223" s="89"/>
      <c r="KE223" s="89"/>
      <c r="KF223" s="89"/>
      <c r="KG223" s="89"/>
      <c r="KH223" s="89"/>
      <c r="KI223" s="89"/>
      <c r="KJ223" s="89"/>
      <c r="KK223" s="89"/>
      <c r="KL223" s="89"/>
      <c r="KM223" s="89"/>
      <c r="KN223" s="89"/>
      <c r="KO223" s="89"/>
    </row>
    <row r="224" spans="1:301" s="112" customFormat="1">
      <c r="A224" s="86" t="s">
        <v>684</v>
      </c>
      <c r="B224" s="87" t="s">
        <v>685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96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  <c r="JP224" s="96"/>
      <c r="JQ224" s="111"/>
      <c r="JR224" s="111"/>
      <c r="JS224" s="111"/>
      <c r="JT224" s="111"/>
      <c r="JU224" s="111"/>
      <c r="JV224" s="111"/>
      <c r="JW224" s="111"/>
      <c r="JX224" s="111"/>
      <c r="JY224" s="111"/>
      <c r="JZ224" s="111"/>
      <c r="KA224" s="111"/>
      <c r="KB224" s="111"/>
      <c r="KC224" s="96"/>
      <c r="KD224" s="111"/>
      <c r="KE224" s="111"/>
      <c r="KF224" s="111"/>
      <c r="KG224" s="111"/>
      <c r="KH224" s="111"/>
      <c r="KI224" s="111"/>
      <c r="KJ224" s="111"/>
      <c r="KK224" s="111"/>
      <c r="KL224" s="111"/>
      <c r="KM224" s="111"/>
      <c r="KN224" s="111"/>
      <c r="KO224" s="111"/>
    </row>
    <row r="225" spans="1:301" s="74" customFormat="1">
      <c r="A225" s="86" t="s">
        <v>686</v>
      </c>
      <c r="B225" s="87" t="s">
        <v>687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  <c r="JC225" s="96"/>
      <c r="JD225" s="89"/>
      <c r="JE225" s="89"/>
      <c r="JF225" s="89"/>
      <c r="JG225" s="89"/>
      <c r="JH225" s="89"/>
      <c r="JI225" s="89"/>
      <c r="JJ225" s="89"/>
      <c r="JK225" s="89"/>
      <c r="JL225" s="89"/>
      <c r="JM225" s="89"/>
      <c r="JN225" s="89"/>
      <c r="JO225" s="89"/>
      <c r="JP225" s="96"/>
      <c r="JQ225" s="89"/>
      <c r="JR225" s="89"/>
      <c r="JS225" s="89"/>
      <c r="JT225" s="89"/>
      <c r="JU225" s="89"/>
      <c r="JV225" s="89"/>
      <c r="JW225" s="89"/>
      <c r="JX225" s="89"/>
      <c r="JY225" s="89"/>
      <c r="JZ225" s="89"/>
      <c r="KA225" s="89"/>
      <c r="KB225" s="89"/>
      <c r="KC225" s="96"/>
      <c r="KD225" s="89"/>
      <c r="KE225" s="89"/>
      <c r="KF225" s="89"/>
      <c r="KG225" s="89"/>
      <c r="KH225" s="89"/>
      <c r="KI225" s="89"/>
      <c r="KJ225" s="89"/>
      <c r="KK225" s="89"/>
      <c r="KL225" s="89"/>
      <c r="KM225" s="89"/>
      <c r="KN225" s="89"/>
      <c r="KO225" s="89"/>
    </row>
    <row r="226" spans="1:301" s="74" customFormat="1">
      <c r="A226" s="86" t="s">
        <v>688</v>
      </c>
      <c r="B226" s="87" t="s">
        <v>689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  <c r="JC226" s="96"/>
      <c r="JD226" s="89"/>
      <c r="JE226" s="89"/>
      <c r="JF226" s="89"/>
      <c r="JG226" s="89"/>
      <c r="JH226" s="89"/>
      <c r="JI226" s="89"/>
      <c r="JJ226" s="89"/>
      <c r="JK226" s="89"/>
      <c r="JL226" s="89"/>
      <c r="JM226" s="89"/>
      <c r="JN226" s="89"/>
      <c r="JO226" s="89"/>
      <c r="JP226" s="96"/>
      <c r="JQ226" s="89"/>
      <c r="JR226" s="89"/>
      <c r="JS226" s="89"/>
      <c r="JT226" s="89"/>
      <c r="JU226" s="89"/>
      <c r="JV226" s="89"/>
      <c r="JW226" s="89"/>
      <c r="JX226" s="89"/>
      <c r="JY226" s="89"/>
      <c r="JZ226" s="89"/>
      <c r="KA226" s="89"/>
      <c r="KB226" s="89"/>
      <c r="KC226" s="96"/>
      <c r="KD226" s="89"/>
      <c r="KE226" s="89"/>
      <c r="KF226" s="89"/>
      <c r="KG226" s="89"/>
      <c r="KH226" s="89"/>
      <c r="KI226" s="89"/>
      <c r="KJ226" s="89"/>
      <c r="KK226" s="89"/>
      <c r="KL226" s="89"/>
      <c r="KM226" s="89"/>
      <c r="KN226" s="89"/>
      <c r="KO226" s="89"/>
    </row>
    <row r="227" spans="1:301" s="74" customFormat="1">
      <c r="A227" s="86" t="s">
        <v>690</v>
      </c>
      <c r="B227" s="87" t="s">
        <v>691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96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  <c r="JP227" s="96"/>
      <c r="JQ227" s="89"/>
      <c r="JR227" s="89"/>
      <c r="JS227" s="89"/>
      <c r="JT227" s="89"/>
      <c r="JU227" s="89"/>
      <c r="JV227" s="89"/>
      <c r="JW227" s="89"/>
      <c r="JX227" s="89"/>
      <c r="JY227" s="89"/>
      <c r="JZ227" s="89"/>
      <c r="KA227" s="89"/>
      <c r="KB227" s="89"/>
      <c r="KC227" s="96"/>
      <c r="KD227" s="89"/>
      <c r="KE227" s="89"/>
      <c r="KF227" s="89"/>
      <c r="KG227" s="89"/>
      <c r="KH227" s="89"/>
      <c r="KI227" s="89"/>
      <c r="KJ227" s="89"/>
      <c r="KK227" s="89"/>
      <c r="KL227" s="89"/>
      <c r="KM227" s="89"/>
      <c r="KN227" s="89"/>
      <c r="KO227" s="89"/>
    </row>
    <row r="228" spans="1:301" s="74" customFormat="1">
      <c r="A228" s="86" t="s">
        <v>692</v>
      </c>
      <c r="B228" s="87" t="s">
        <v>1029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  <c r="JC228" s="96"/>
      <c r="JD228" s="89"/>
      <c r="JE228" s="89"/>
      <c r="JF228" s="89"/>
      <c r="JG228" s="89"/>
      <c r="JH228" s="89"/>
      <c r="JI228" s="89"/>
      <c r="JJ228" s="89"/>
      <c r="JK228" s="89"/>
      <c r="JL228" s="89"/>
      <c r="JM228" s="89"/>
      <c r="JN228" s="89"/>
      <c r="JO228" s="89"/>
      <c r="JP228" s="96"/>
      <c r="JQ228" s="89"/>
      <c r="JR228" s="89"/>
      <c r="JS228" s="89"/>
      <c r="JT228" s="89"/>
      <c r="JU228" s="89"/>
      <c r="JV228" s="89"/>
      <c r="JW228" s="89"/>
      <c r="JX228" s="89"/>
      <c r="JY228" s="89"/>
      <c r="JZ228" s="89"/>
      <c r="KA228" s="89"/>
      <c r="KB228" s="89"/>
      <c r="KC228" s="96"/>
      <c r="KD228" s="89"/>
      <c r="KE228" s="89"/>
      <c r="KF228" s="89"/>
      <c r="KG228" s="89"/>
      <c r="KH228" s="89"/>
      <c r="KI228" s="89"/>
      <c r="KJ228" s="89"/>
      <c r="KK228" s="89"/>
      <c r="KL228" s="89"/>
      <c r="KM228" s="89"/>
      <c r="KN228" s="89"/>
      <c r="KO228" s="89"/>
    </row>
    <row r="229" spans="1:301" s="74" customFormat="1">
      <c r="A229" s="86" t="s">
        <v>694</v>
      </c>
      <c r="B229" s="87" t="s">
        <v>695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  <c r="JC229" s="96"/>
      <c r="JD229" s="89"/>
      <c r="JE229" s="89"/>
      <c r="JF229" s="89"/>
      <c r="JG229" s="89"/>
      <c r="JH229" s="89"/>
      <c r="JI229" s="89"/>
      <c r="JJ229" s="89"/>
      <c r="JK229" s="89"/>
      <c r="JL229" s="89"/>
      <c r="JM229" s="89"/>
      <c r="JN229" s="89"/>
      <c r="JO229" s="89"/>
      <c r="JP229" s="96"/>
      <c r="JQ229" s="89"/>
      <c r="JR229" s="89"/>
      <c r="JS229" s="89"/>
      <c r="JT229" s="89"/>
      <c r="JU229" s="89"/>
      <c r="JV229" s="89"/>
      <c r="JW229" s="89"/>
      <c r="JX229" s="89"/>
      <c r="JY229" s="89"/>
      <c r="JZ229" s="89"/>
      <c r="KA229" s="89"/>
      <c r="KB229" s="89"/>
      <c r="KC229" s="96"/>
      <c r="KD229" s="89"/>
      <c r="KE229" s="89"/>
      <c r="KF229" s="89"/>
      <c r="KG229" s="89"/>
      <c r="KH229" s="89"/>
      <c r="KI229" s="89"/>
      <c r="KJ229" s="89"/>
      <c r="KK229" s="89"/>
      <c r="KL229" s="89"/>
      <c r="KM229" s="89"/>
      <c r="KN229" s="89"/>
      <c r="KO229" s="89"/>
    </row>
    <row r="230" spans="1:301" s="74" customFormat="1">
      <c r="A230" s="86" t="s">
        <v>696</v>
      </c>
      <c r="B230" s="87" t="s">
        <v>697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  <c r="JC230" s="96"/>
      <c r="JD230" s="89"/>
      <c r="JE230" s="89"/>
      <c r="JF230" s="89"/>
      <c r="JG230" s="89"/>
      <c r="JH230" s="89"/>
      <c r="JI230" s="89"/>
      <c r="JJ230" s="89"/>
      <c r="JK230" s="89"/>
      <c r="JL230" s="89"/>
      <c r="JM230" s="89"/>
      <c r="JN230" s="89"/>
      <c r="JO230" s="89"/>
      <c r="JP230" s="96"/>
      <c r="JQ230" s="89"/>
      <c r="JR230" s="89"/>
      <c r="JS230" s="89"/>
      <c r="JT230" s="89"/>
      <c r="JU230" s="89"/>
      <c r="JV230" s="89"/>
      <c r="JW230" s="89"/>
      <c r="JX230" s="89"/>
      <c r="JY230" s="89"/>
      <c r="JZ230" s="89"/>
      <c r="KA230" s="89"/>
      <c r="KB230" s="89"/>
      <c r="KC230" s="96"/>
      <c r="KD230" s="89"/>
      <c r="KE230" s="89"/>
      <c r="KF230" s="89"/>
      <c r="KG230" s="89"/>
      <c r="KH230" s="89"/>
      <c r="KI230" s="89"/>
      <c r="KJ230" s="89"/>
      <c r="KK230" s="89"/>
      <c r="KL230" s="89"/>
      <c r="KM230" s="89"/>
      <c r="KN230" s="89"/>
      <c r="KO230" s="89"/>
    </row>
    <row r="231" spans="1:301" s="74" customFormat="1">
      <c r="A231" s="86" t="s">
        <v>698</v>
      </c>
      <c r="B231" s="87" t="s">
        <v>699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  <c r="JC231" s="96"/>
      <c r="JD231" s="89"/>
      <c r="JE231" s="89"/>
      <c r="JF231" s="89"/>
      <c r="JG231" s="89"/>
      <c r="JH231" s="89"/>
      <c r="JI231" s="89"/>
      <c r="JJ231" s="89"/>
      <c r="JK231" s="89"/>
      <c r="JL231" s="89"/>
      <c r="JM231" s="89"/>
      <c r="JN231" s="89"/>
      <c r="JO231" s="89"/>
      <c r="JP231" s="96"/>
      <c r="JQ231" s="89"/>
      <c r="JR231" s="89"/>
      <c r="JS231" s="89"/>
      <c r="JT231" s="89"/>
      <c r="JU231" s="89"/>
      <c r="JV231" s="89"/>
      <c r="JW231" s="89"/>
      <c r="JX231" s="89"/>
      <c r="JY231" s="89"/>
      <c r="JZ231" s="89"/>
      <c r="KA231" s="89"/>
      <c r="KB231" s="89"/>
      <c r="KC231" s="96"/>
      <c r="KD231" s="89"/>
      <c r="KE231" s="89"/>
      <c r="KF231" s="89"/>
      <c r="KG231" s="89"/>
      <c r="KH231" s="89"/>
      <c r="KI231" s="89"/>
      <c r="KJ231" s="89"/>
      <c r="KK231" s="89"/>
      <c r="KL231" s="89"/>
      <c r="KM231" s="89"/>
      <c r="KN231" s="89"/>
      <c r="KO231" s="89"/>
    </row>
    <row r="232" spans="1:301" s="74" customFormat="1">
      <c r="A232" s="86" t="s">
        <v>700</v>
      </c>
      <c r="B232" s="87" t="s">
        <v>701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  <c r="JC232" s="96"/>
      <c r="JD232" s="89"/>
      <c r="JE232" s="89"/>
      <c r="JF232" s="89"/>
      <c r="JG232" s="89"/>
      <c r="JH232" s="89"/>
      <c r="JI232" s="89"/>
      <c r="JJ232" s="89"/>
      <c r="JK232" s="89"/>
      <c r="JL232" s="89"/>
      <c r="JM232" s="89"/>
      <c r="JN232" s="89"/>
      <c r="JO232" s="89"/>
      <c r="JP232" s="96"/>
      <c r="JQ232" s="89"/>
      <c r="JR232" s="89"/>
      <c r="JS232" s="89"/>
      <c r="JT232" s="89"/>
      <c r="JU232" s="89"/>
      <c r="JV232" s="89"/>
      <c r="JW232" s="89"/>
      <c r="JX232" s="89"/>
      <c r="JY232" s="89"/>
      <c r="JZ232" s="89"/>
      <c r="KA232" s="89"/>
      <c r="KB232" s="89"/>
      <c r="KC232" s="96"/>
      <c r="KD232" s="89"/>
      <c r="KE232" s="89"/>
      <c r="KF232" s="89"/>
      <c r="KG232" s="89"/>
      <c r="KH232" s="89"/>
      <c r="KI232" s="89"/>
      <c r="KJ232" s="89"/>
      <c r="KK232" s="89"/>
      <c r="KL232" s="89"/>
      <c r="KM232" s="89"/>
      <c r="KN232" s="89"/>
      <c r="KO232" s="89"/>
    </row>
    <row r="233" spans="1:301" s="74" customFormat="1">
      <c r="A233" s="86" t="s">
        <v>702</v>
      </c>
      <c r="B233" s="87" t="s">
        <v>703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  <c r="JC233" s="96"/>
      <c r="JD233" s="89"/>
      <c r="JE233" s="89"/>
      <c r="JF233" s="89"/>
      <c r="JG233" s="89"/>
      <c r="JH233" s="89"/>
      <c r="JI233" s="89"/>
      <c r="JJ233" s="89"/>
      <c r="JK233" s="89"/>
      <c r="JL233" s="89"/>
      <c r="JM233" s="89"/>
      <c r="JN233" s="89"/>
      <c r="JO233" s="89"/>
      <c r="JP233" s="96"/>
      <c r="JQ233" s="89"/>
      <c r="JR233" s="89"/>
      <c r="JS233" s="89"/>
      <c r="JT233" s="89"/>
      <c r="JU233" s="89"/>
      <c r="JV233" s="89"/>
      <c r="JW233" s="89"/>
      <c r="JX233" s="89"/>
      <c r="JY233" s="89"/>
      <c r="JZ233" s="89"/>
      <c r="KA233" s="89"/>
      <c r="KB233" s="89"/>
      <c r="KC233" s="96"/>
      <c r="KD233" s="89"/>
      <c r="KE233" s="89"/>
      <c r="KF233" s="89"/>
      <c r="KG233" s="89"/>
      <c r="KH233" s="89"/>
      <c r="KI233" s="89"/>
      <c r="KJ233" s="89"/>
      <c r="KK233" s="89"/>
      <c r="KL233" s="89"/>
      <c r="KM233" s="89"/>
      <c r="KN233" s="89"/>
      <c r="KO233" s="89"/>
    </row>
    <row r="234" spans="1:301" s="74" customFormat="1">
      <c r="A234" s="86" t="s">
        <v>704</v>
      </c>
      <c r="B234" s="87" t="s">
        <v>705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  <c r="JC234" s="96"/>
      <c r="JD234" s="89"/>
      <c r="JE234" s="89"/>
      <c r="JF234" s="89"/>
      <c r="JG234" s="89"/>
      <c r="JH234" s="89"/>
      <c r="JI234" s="89"/>
      <c r="JJ234" s="89"/>
      <c r="JK234" s="89"/>
      <c r="JL234" s="89"/>
      <c r="JM234" s="89"/>
      <c r="JN234" s="89"/>
      <c r="JO234" s="89"/>
      <c r="JP234" s="96"/>
      <c r="JQ234" s="89"/>
      <c r="JR234" s="89"/>
      <c r="JS234" s="89"/>
      <c r="JT234" s="89"/>
      <c r="JU234" s="89"/>
      <c r="JV234" s="89"/>
      <c r="JW234" s="89"/>
      <c r="JX234" s="89"/>
      <c r="JY234" s="89"/>
      <c r="JZ234" s="89"/>
      <c r="KA234" s="89"/>
      <c r="KB234" s="89"/>
      <c r="KC234" s="96"/>
      <c r="KD234" s="89"/>
      <c r="KE234" s="89"/>
      <c r="KF234" s="89"/>
      <c r="KG234" s="89"/>
      <c r="KH234" s="89"/>
      <c r="KI234" s="89"/>
      <c r="KJ234" s="89"/>
      <c r="KK234" s="89"/>
      <c r="KL234" s="89"/>
      <c r="KM234" s="89"/>
      <c r="KN234" s="89"/>
      <c r="KO234" s="89"/>
    </row>
    <row r="235" spans="1:301" s="74" customFormat="1">
      <c r="A235" s="86" t="s">
        <v>706</v>
      </c>
      <c r="B235" s="87" t="s">
        <v>707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96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  <c r="JP235" s="96"/>
      <c r="JQ235" s="89"/>
      <c r="JR235" s="89"/>
      <c r="JS235" s="89"/>
      <c r="JT235" s="89"/>
      <c r="JU235" s="89"/>
      <c r="JV235" s="89"/>
      <c r="JW235" s="89"/>
      <c r="JX235" s="89"/>
      <c r="JY235" s="89"/>
      <c r="JZ235" s="89"/>
      <c r="KA235" s="89"/>
      <c r="KB235" s="89"/>
      <c r="KC235" s="96"/>
      <c r="KD235" s="89"/>
      <c r="KE235" s="89"/>
      <c r="KF235" s="89"/>
      <c r="KG235" s="89"/>
      <c r="KH235" s="89"/>
      <c r="KI235" s="89"/>
      <c r="KJ235" s="89"/>
      <c r="KK235" s="89"/>
      <c r="KL235" s="89"/>
      <c r="KM235" s="89"/>
      <c r="KN235" s="89"/>
      <c r="KO235" s="89"/>
    </row>
    <row r="236" spans="1:301" s="74" customFormat="1">
      <c r="A236" s="86" t="s">
        <v>708</v>
      </c>
      <c r="B236" s="87" t="s">
        <v>709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  <c r="JC236" s="96"/>
      <c r="JD236" s="89"/>
      <c r="JE236" s="89"/>
      <c r="JF236" s="89"/>
      <c r="JG236" s="89"/>
      <c r="JH236" s="89"/>
      <c r="JI236" s="89"/>
      <c r="JJ236" s="89"/>
      <c r="JK236" s="89"/>
      <c r="JL236" s="89"/>
      <c r="JM236" s="89"/>
      <c r="JN236" s="89"/>
      <c r="JO236" s="89"/>
      <c r="JP236" s="96"/>
      <c r="JQ236" s="89"/>
      <c r="JR236" s="89"/>
      <c r="JS236" s="89"/>
      <c r="JT236" s="89"/>
      <c r="JU236" s="89"/>
      <c r="JV236" s="89"/>
      <c r="JW236" s="89"/>
      <c r="JX236" s="89"/>
      <c r="JY236" s="89"/>
      <c r="JZ236" s="89"/>
      <c r="KA236" s="89"/>
      <c r="KB236" s="89"/>
      <c r="KC236" s="96"/>
      <c r="KD236" s="89"/>
      <c r="KE236" s="89"/>
      <c r="KF236" s="89"/>
      <c r="KG236" s="89"/>
      <c r="KH236" s="89"/>
      <c r="KI236" s="89"/>
      <c r="KJ236" s="89"/>
      <c r="KK236" s="89"/>
      <c r="KL236" s="89"/>
      <c r="KM236" s="89"/>
      <c r="KN236" s="89"/>
      <c r="KO236" s="89"/>
    </row>
    <row r="237" spans="1:301" s="74" customFormat="1">
      <c r="A237" s="86" t="s">
        <v>710</v>
      </c>
      <c r="B237" s="87" t="s">
        <v>711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  <c r="JC237" s="96"/>
      <c r="JD237" s="89"/>
      <c r="JE237" s="89"/>
      <c r="JF237" s="89"/>
      <c r="JG237" s="89"/>
      <c r="JH237" s="89"/>
      <c r="JI237" s="89"/>
      <c r="JJ237" s="89"/>
      <c r="JK237" s="89"/>
      <c r="JL237" s="89"/>
      <c r="JM237" s="89"/>
      <c r="JN237" s="89"/>
      <c r="JO237" s="89"/>
      <c r="JP237" s="96"/>
      <c r="JQ237" s="89"/>
      <c r="JR237" s="89"/>
      <c r="JS237" s="89"/>
      <c r="JT237" s="89"/>
      <c r="JU237" s="89"/>
      <c r="JV237" s="89"/>
      <c r="JW237" s="89"/>
      <c r="JX237" s="89"/>
      <c r="JY237" s="89"/>
      <c r="JZ237" s="89"/>
      <c r="KA237" s="89"/>
      <c r="KB237" s="89"/>
      <c r="KC237" s="96"/>
      <c r="KD237" s="89"/>
      <c r="KE237" s="89"/>
      <c r="KF237" s="89"/>
      <c r="KG237" s="89"/>
      <c r="KH237" s="89"/>
      <c r="KI237" s="89"/>
      <c r="KJ237" s="89"/>
      <c r="KK237" s="89"/>
      <c r="KL237" s="89"/>
      <c r="KM237" s="89"/>
      <c r="KN237" s="89"/>
      <c r="KO237" s="89"/>
    </row>
    <row r="238" spans="1:301" s="74" customFormat="1">
      <c r="A238" s="86" t="s">
        <v>712</v>
      </c>
      <c r="B238" s="87" t="s">
        <v>713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  <c r="JC238" s="96"/>
      <c r="JD238" s="89"/>
      <c r="JE238" s="89"/>
      <c r="JF238" s="89"/>
      <c r="JG238" s="89"/>
      <c r="JH238" s="89"/>
      <c r="JI238" s="89"/>
      <c r="JJ238" s="89"/>
      <c r="JK238" s="89"/>
      <c r="JL238" s="89"/>
      <c r="JM238" s="89"/>
      <c r="JN238" s="89"/>
      <c r="JO238" s="89"/>
      <c r="JP238" s="96"/>
      <c r="JQ238" s="89"/>
      <c r="JR238" s="89"/>
      <c r="JS238" s="89"/>
      <c r="JT238" s="89"/>
      <c r="JU238" s="89"/>
      <c r="JV238" s="89"/>
      <c r="JW238" s="89"/>
      <c r="JX238" s="89"/>
      <c r="JY238" s="89"/>
      <c r="JZ238" s="89"/>
      <c r="KA238" s="89"/>
      <c r="KB238" s="89"/>
      <c r="KC238" s="96"/>
      <c r="KD238" s="89"/>
      <c r="KE238" s="89"/>
      <c r="KF238" s="89"/>
      <c r="KG238" s="89"/>
      <c r="KH238" s="89"/>
      <c r="KI238" s="89"/>
      <c r="KJ238" s="89"/>
      <c r="KK238" s="89"/>
      <c r="KL238" s="89"/>
      <c r="KM238" s="89"/>
      <c r="KN238" s="89"/>
      <c r="KO238" s="89"/>
    </row>
    <row r="239" spans="1:301" s="74" customFormat="1">
      <c r="A239" s="86" t="s">
        <v>1030</v>
      </c>
      <c r="B239" s="87" t="s">
        <v>715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96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  <c r="JP239" s="96"/>
      <c r="JQ239" s="89"/>
      <c r="JR239" s="89"/>
      <c r="JS239" s="89"/>
      <c r="JT239" s="89"/>
      <c r="JU239" s="89"/>
      <c r="JV239" s="89"/>
      <c r="JW239" s="89"/>
      <c r="JX239" s="89"/>
      <c r="JY239" s="89"/>
      <c r="JZ239" s="89"/>
      <c r="KA239" s="89"/>
      <c r="KB239" s="89"/>
      <c r="KC239" s="96"/>
      <c r="KD239" s="89"/>
      <c r="KE239" s="89"/>
      <c r="KF239" s="89"/>
      <c r="KG239" s="89"/>
      <c r="KH239" s="89"/>
      <c r="KI239" s="89"/>
      <c r="KJ239" s="89"/>
      <c r="KK239" s="89"/>
      <c r="KL239" s="89"/>
      <c r="KM239" s="89"/>
      <c r="KN239" s="89"/>
      <c r="KO239" s="89"/>
    </row>
    <row r="240" spans="1:301" s="74" customFormat="1">
      <c r="A240" s="86" t="s">
        <v>716</v>
      </c>
      <c r="B240" s="87" t="s">
        <v>717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96"/>
      <c r="JD240" s="89"/>
      <c r="JE240" s="89"/>
      <c r="JF240" s="89"/>
      <c r="JG240" s="89"/>
      <c r="JH240" s="89"/>
      <c r="JI240" s="89"/>
      <c r="JJ240" s="89"/>
      <c r="JK240" s="89"/>
      <c r="JL240" s="89"/>
      <c r="JM240" s="89"/>
      <c r="JN240" s="89"/>
      <c r="JO240" s="89"/>
      <c r="JP240" s="96"/>
      <c r="JQ240" s="89"/>
      <c r="JR240" s="89"/>
      <c r="JS240" s="89"/>
      <c r="JT240" s="89"/>
      <c r="JU240" s="89"/>
      <c r="JV240" s="89"/>
      <c r="JW240" s="89"/>
      <c r="JX240" s="89"/>
      <c r="JY240" s="89"/>
      <c r="JZ240" s="89"/>
      <c r="KA240" s="89"/>
      <c r="KB240" s="89"/>
      <c r="KC240" s="96"/>
      <c r="KD240" s="89"/>
      <c r="KE240" s="89"/>
      <c r="KF240" s="89"/>
      <c r="KG240" s="89"/>
      <c r="KH240" s="89"/>
      <c r="KI240" s="89"/>
      <c r="KJ240" s="89"/>
      <c r="KK240" s="89"/>
      <c r="KL240" s="89"/>
      <c r="KM240" s="89"/>
      <c r="KN240" s="89"/>
      <c r="KO240" s="89"/>
    </row>
    <row r="241" spans="1:301" s="74" customFormat="1">
      <c r="A241" s="86" t="s">
        <v>1031</v>
      </c>
      <c r="B241" s="87" t="s">
        <v>1032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96"/>
      <c r="JD241" s="89"/>
      <c r="JE241" s="89"/>
      <c r="JF241" s="89"/>
      <c r="JG241" s="89"/>
      <c r="JH241" s="89"/>
      <c r="JI241" s="89"/>
      <c r="JJ241" s="89"/>
      <c r="JK241" s="89"/>
      <c r="JL241" s="89"/>
      <c r="JM241" s="89"/>
      <c r="JN241" s="89"/>
      <c r="JO241" s="89"/>
      <c r="JP241" s="96"/>
      <c r="JQ241" s="89"/>
      <c r="JR241" s="89"/>
      <c r="JS241" s="89"/>
      <c r="JT241" s="89"/>
      <c r="JU241" s="89"/>
      <c r="JV241" s="89"/>
      <c r="JW241" s="89"/>
      <c r="JX241" s="89"/>
      <c r="JY241" s="89"/>
      <c r="JZ241" s="89"/>
      <c r="KA241" s="89"/>
      <c r="KB241" s="89"/>
      <c r="KC241" s="96"/>
      <c r="KD241" s="89"/>
      <c r="KE241" s="89"/>
      <c r="KF241" s="89"/>
      <c r="KG241" s="89"/>
      <c r="KH241" s="89"/>
      <c r="KI241" s="89"/>
      <c r="KJ241" s="89"/>
      <c r="KK241" s="89"/>
      <c r="KL241" s="89"/>
      <c r="KM241" s="89"/>
      <c r="KN241" s="89"/>
      <c r="KO241" s="89"/>
    </row>
    <row r="242" spans="1:301" s="74" customFormat="1">
      <c r="A242" s="86" t="s">
        <v>1033</v>
      </c>
      <c r="B242" s="87" t="s">
        <v>721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96"/>
      <c r="JD242" s="89"/>
      <c r="JE242" s="89"/>
      <c r="JF242" s="89"/>
      <c r="JG242" s="89"/>
      <c r="JH242" s="89"/>
      <c r="JI242" s="89"/>
      <c r="JJ242" s="89"/>
      <c r="JK242" s="89"/>
      <c r="JL242" s="89"/>
      <c r="JM242" s="89"/>
      <c r="JN242" s="89"/>
      <c r="JO242" s="89"/>
      <c r="JP242" s="96"/>
      <c r="JQ242" s="89"/>
      <c r="JR242" s="89"/>
      <c r="JS242" s="89"/>
      <c r="JT242" s="89"/>
      <c r="JU242" s="89"/>
      <c r="JV242" s="89"/>
      <c r="JW242" s="89"/>
      <c r="JX242" s="89"/>
      <c r="JY242" s="89"/>
      <c r="JZ242" s="89"/>
      <c r="KA242" s="89"/>
      <c r="KB242" s="89"/>
      <c r="KC242" s="96"/>
      <c r="KD242" s="89"/>
      <c r="KE242" s="89"/>
      <c r="KF242" s="89"/>
      <c r="KG242" s="89"/>
      <c r="KH242" s="89"/>
      <c r="KI242" s="89"/>
      <c r="KJ242" s="89"/>
      <c r="KK242" s="89"/>
      <c r="KL242" s="89"/>
      <c r="KM242" s="89"/>
      <c r="KN242" s="89"/>
      <c r="KO242" s="89"/>
    </row>
    <row r="243" spans="1:301" s="74" customFormat="1">
      <c r="A243" s="86" t="s">
        <v>722</v>
      </c>
      <c r="B243" s="87" t="s">
        <v>723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96"/>
      <c r="JD243" s="89"/>
      <c r="JE243" s="89"/>
      <c r="JF243" s="89"/>
      <c r="JG243" s="89"/>
      <c r="JH243" s="89"/>
      <c r="JI243" s="89"/>
      <c r="JJ243" s="89"/>
      <c r="JK243" s="89"/>
      <c r="JL243" s="89"/>
      <c r="JM243" s="89"/>
      <c r="JN243" s="89"/>
      <c r="JO243" s="89"/>
      <c r="JP243" s="96"/>
      <c r="JQ243" s="89"/>
      <c r="JR243" s="89"/>
      <c r="JS243" s="89"/>
      <c r="JT243" s="89"/>
      <c r="JU243" s="89"/>
      <c r="JV243" s="89"/>
      <c r="JW243" s="89"/>
      <c r="JX243" s="89"/>
      <c r="JY243" s="89"/>
      <c r="JZ243" s="89"/>
      <c r="KA243" s="89"/>
      <c r="KB243" s="89"/>
      <c r="KC243" s="96"/>
      <c r="KD243" s="89"/>
      <c r="KE243" s="89"/>
      <c r="KF243" s="89"/>
      <c r="KG243" s="89"/>
      <c r="KH243" s="89"/>
      <c r="KI243" s="89"/>
      <c r="KJ243" s="89"/>
      <c r="KK243" s="89"/>
      <c r="KL243" s="89"/>
      <c r="KM243" s="89"/>
      <c r="KN243" s="89"/>
      <c r="KO243" s="89"/>
    </row>
    <row r="244" spans="1:301" s="74" customFormat="1">
      <c r="A244" s="86" t="s">
        <v>724</v>
      </c>
      <c r="B244" s="87" t="s">
        <v>725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96"/>
      <c r="JD244" s="89"/>
      <c r="JE244" s="89"/>
      <c r="JF244" s="89"/>
      <c r="JG244" s="89"/>
      <c r="JH244" s="89"/>
      <c r="JI244" s="89"/>
      <c r="JJ244" s="89"/>
      <c r="JK244" s="89"/>
      <c r="JL244" s="89"/>
      <c r="JM244" s="89"/>
      <c r="JN244" s="89"/>
      <c r="JO244" s="89"/>
      <c r="JP244" s="96"/>
      <c r="JQ244" s="89"/>
      <c r="JR244" s="89"/>
      <c r="JS244" s="89"/>
      <c r="JT244" s="89"/>
      <c r="JU244" s="89"/>
      <c r="JV244" s="89"/>
      <c r="JW244" s="89"/>
      <c r="JX244" s="89"/>
      <c r="JY244" s="89"/>
      <c r="JZ244" s="89"/>
      <c r="KA244" s="89"/>
      <c r="KB244" s="89"/>
      <c r="KC244" s="96"/>
      <c r="KD244" s="89"/>
      <c r="KE244" s="89"/>
      <c r="KF244" s="89"/>
      <c r="KG244" s="89"/>
      <c r="KH244" s="89"/>
      <c r="KI244" s="89"/>
      <c r="KJ244" s="89"/>
      <c r="KK244" s="89"/>
      <c r="KL244" s="89"/>
      <c r="KM244" s="89"/>
      <c r="KN244" s="89"/>
      <c r="KO244" s="89"/>
    </row>
    <row r="245" spans="1:301" s="74" customFormat="1">
      <c r="A245" s="86" t="s">
        <v>726</v>
      </c>
      <c r="B245" s="87" t="s">
        <v>727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96"/>
      <c r="JD245" s="89"/>
      <c r="JE245" s="89"/>
      <c r="JF245" s="89"/>
      <c r="JG245" s="89"/>
      <c r="JH245" s="89"/>
      <c r="JI245" s="89"/>
      <c r="JJ245" s="89"/>
      <c r="JK245" s="89"/>
      <c r="JL245" s="89"/>
      <c r="JM245" s="89"/>
      <c r="JN245" s="89"/>
      <c r="JO245" s="89"/>
      <c r="JP245" s="96"/>
      <c r="JQ245" s="89"/>
      <c r="JR245" s="89"/>
      <c r="JS245" s="89"/>
      <c r="JT245" s="89"/>
      <c r="JU245" s="89"/>
      <c r="JV245" s="89"/>
      <c r="JW245" s="89"/>
      <c r="JX245" s="89"/>
      <c r="JY245" s="89"/>
      <c r="JZ245" s="89"/>
      <c r="KA245" s="89"/>
      <c r="KB245" s="89"/>
      <c r="KC245" s="96"/>
      <c r="KD245" s="89"/>
      <c r="KE245" s="89"/>
      <c r="KF245" s="89"/>
      <c r="KG245" s="89"/>
      <c r="KH245" s="89"/>
      <c r="KI245" s="89"/>
      <c r="KJ245" s="89"/>
      <c r="KK245" s="89"/>
      <c r="KL245" s="89"/>
      <c r="KM245" s="89"/>
      <c r="KN245" s="89"/>
      <c r="KO245" s="89"/>
    </row>
    <row r="246" spans="1:301" s="74" customFormat="1">
      <c r="A246" s="86" t="s">
        <v>1034</v>
      </c>
      <c r="B246" s="87" t="s">
        <v>729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96"/>
      <c r="JD246" s="89"/>
      <c r="JE246" s="89"/>
      <c r="JF246" s="89"/>
      <c r="JG246" s="89"/>
      <c r="JH246" s="89"/>
      <c r="JI246" s="89"/>
      <c r="JJ246" s="89"/>
      <c r="JK246" s="89"/>
      <c r="JL246" s="89"/>
      <c r="JM246" s="89"/>
      <c r="JN246" s="89"/>
      <c r="JO246" s="89"/>
      <c r="JP246" s="96"/>
      <c r="JQ246" s="89"/>
      <c r="JR246" s="89"/>
      <c r="JS246" s="89"/>
      <c r="JT246" s="89"/>
      <c r="JU246" s="89"/>
      <c r="JV246" s="89"/>
      <c r="JW246" s="89"/>
      <c r="JX246" s="89"/>
      <c r="JY246" s="89"/>
      <c r="JZ246" s="89"/>
      <c r="KA246" s="89"/>
      <c r="KB246" s="89"/>
      <c r="KC246" s="96"/>
      <c r="KD246" s="89"/>
      <c r="KE246" s="89"/>
      <c r="KF246" s="89"/>
      <c r="KG246" s="89"/>
      <c r="KH246" s="89"/>
      <c r="KI246" s="89"/>
      <c r="KJ246" s="89"/>
      <c r="KK246" s="89"/>
      <c r="KL246" s="89"/>
      <c r="KM246" s="89"/>
      <c r="KN246" s="89"/>
      <c r="KO246" s="89"/>
    </row>
    <row r="247" spans="1:301" s="74" customFormat="1">
      <c r="A247" s="86" t="s">
        <v>1035</v>
      </c>
      <c r="B247" s="87" t="s">
        <v>1036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96"/>
      <c r="JD247" s="89"/>
      <c r="JE247" s="89"/>
      <c r="JF247" s="89"/>
      <c r="JG247" s="89"/>
      <c r="JH247" s="89"/>
      <c r="JI247" s="89"/>
      <c r="JJ247" s="89"/>
      <c r="JK247" s="89"/>
      <c r="JL247" s="89"/>
      <c r="JM247" s="89"/>
      <c r="JN247" s="89"/>
      <c r="JO247" s="89"/>
      <c r="JP247" s="96"/>
      <c r="JQ247" s="89"/>
      <c r="JR247" s="89"/>
      <c r="JS247" s="89"/>
      <c r="JT247" s="89"/>
      <c r="JU247" s="89"/>
      <c r="JV247" s="89"/>
      <c r="JW247" s="89"/>
      <c r="JX247" s="89"/>
      <c r="JY247" s="89"/>
      <c r="JZ247" s="89"/>
      <c r="KA247" s="89"/>
      <c r="KB247" s="89"/>
      <c r="KC247" s="96"/>
      <c r="KD247" s="89"/>
      <c r="KE247" s="89"/>
      <c r="KF247" s="89"/>
      <c r="KG247" s="89"/>
      <c r="KH247" s="89"/>
      <c r="KI247" s="89"/>
      <c r="KJ247" s="89"/>
      <c r="KK247" s="89"/>
      <c r="KL247" s="89"/>
      <c r="KM247" s="89"/>
      <c r="KN247" s="89"/>
      <c r="KO247" s="89"/>
    </row>
    <row r="248" spans="1:301" s="74" customFormat="1">
      <c r="A248" s="86" t="s">
        <v>732</v>
      </c>
      <c r="B248" s="87" t="s">
        <v>733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96"/>
      <c r="JD248" s="89"/>
      <c r="JE248" s="89"/>
      <c r="JF248" s="89"/>
      <c r="JG248" s="89"/>
      <c r="JH248" s="89"/>
      <c r="JI248" s="89"/>
      <c r="JJ248" s="89"/>
      <c r="JK248" s="89"/>
      <c r="JL248" s="89"/>
      <c r="JM248" s="89"/>
      <c r="JN248" s="89"/>
      <c r="JO248" s="89"/>
      <c r="JP248" s="96"/>
      <c r="JQ248" s="89"/>
      <c r="JR248" s="89"/>
      <c r="JS248" s="89"/>
      <c r="JT248" s="89"/>
      <c r="JU248" s="89"/>
      <c r="JV248" s="89"/>
      <c r="JW248" s="89"/>
      <c r="JX248" s="89"/>
      <c r="JY248" s="89"/>
      <c r="JZ248" s="89"/>
      <c r="KA248" s="89"/>
      <c r="KB248" s="89"/>
      <c r="KC248" s="96"/>
      <c r="KD248" s="89"/>
      <c r="KE248" s="89"/>
      <c r="KF248" s="89"/>
      <c r="KG248" s="89"/>
      <c r="KH248" s="89"/>
      <c r="KI248" s="89"/>
      <c r="KJ248" s="89"/>
      <c r="KK248" s="89"/>
      <c r="KL248" s="89"/>
      <c r="KM248" s="89"/>
      <c r="KN248" s="89"/>
      <c r="KO248" s="89"/>
    </row>
    <row r="249" spans="1:301" s="74" customFormat="1">
      <c r="A249" s="86" t="s">
        <v>736</v>
      </c>
      <c r="B249" s="87" t="s">
        <v>737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96"/>
      <c r="JD249" s="89"/>
      <c r="JE249" s="89"/>
      <c r="JF249" s="89"/>
      <c r="JG249" s="89"/>
      <c r="JH249" s="89"/>
      <c r="JI249" s="89"/>
      <c r="JJ249" s="89"/>
      <c r="JK249" s="89"/>
      <c r="JL249" s="89"/>
      <c r="JM249" s="89"/>
      <c r="JN249" s="89"/>
      <c r="JO249" s="89"/>
      <c r="JP249" s="96"/>
      <c r="JQ249" s="89"/>
      <c r="JR249" s="89"/>
      <c r="JS249" s="89"/>
      <c r="JT249" s="89"/>
      <c r="JU249" s="89"/>
      <c r="JV249" s="89"/>
      <c r="JW249" s="89"/>
      <c r="JX249" s="89"/>
      <c r="JY249" s="89"/>
      <c r="JZ249" s="89"/>
      <c r="KA249" s="89"/>
      <c r="KB249" s="89"/>
      <c r="KC249" s="96"/>
      <c r="KD249" s="89"/>
      <c r="KE249" s="89"/>
      <c r="KF249" s="89"/>
      <c r="KG249" s="89"/>
      <c r="KH249" s="89"/>
      <c r="KI249" s="89"/>
      <c r="KJ249" s="89"/>
      <c r="KK249" s="89"/>
      <c r="KL249" s="89"/>
      <c r="KM249" s="89"/>
      <c r="KN249" s="89"/>
      <c r="KO249" s="89"/>
    </row>
    <row r="250" spans="1:301" s="74" customFormat="1">
      <c r="A250" s="86" t="s">
        <v>738</v>
      </c>
      <c r="B250" s="87" t="s">
        <v>739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96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  <c r="JP250" s="96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KA250" s="89"/>
      <c r="KB250" s="89"/>
      <c r="KC250" s="96"/>
      <c r="KD250" s="89"/>
      <c r="KE250" s="89"/>
      <c r="KF250" s="89"/>
      <c r="KG250" s="89"/>
      <c r="KH250" s="89"/>
      <c r="KI250" s="89"/>
      <c r="KJ250" s="89"/>
      <c r="KK250" s="89"/>
      <c r="KL250" s="89"/>
      <c r="KM250" s="89"/>
      <c r="KN250" s="89"/>
      <c r="KO250" s="89"/>
    </row>
    <row r="251" spans="1:301" s="74" customFormat="1">
      <c r="A251" s="86" t="s">
        <v>740</v>
      </c>
      <c r="B251" s="87" t="s">
        <v>741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96"/>
      <c r="JD251" s="89"/>
      <c r="JE251" s="89"/>
      <c r="JF251" s="89"/>
      <c r="JG251" s="89"/>
      <c r="JH251" s="89"/>
      <c r="JI251" s="89"/>
      <c r="JJ251" s="89"/>
      <c r="JK251" s="89"/>
      <c r="JL251" s="89"/>
      <c r="JM251" s="89"/>
      <c r="JN251" s="89"/>
      <c r="JO251" s="89"/>
      <c r="JP251" s="96"/>
      <c r="JQ251" s="89"/>
      <c r="JR251" s="89"/>
      <c r="JS251" s="89"/>
      <c r="JT251" s="89"/>
      <c r="JU251" s="89"/>
      <c r="JV251" s="89"/>
      <c r="JW251" s="89"/>
      <c r="JX251" s="89"/>
      <c r="JY251" s="89"/>
      <c r="JZ251" s="89"/>
      <c r="KA251" s="89"/>
      <c r="KB251" s="89"/>
      <c r="KC251" s="96"/>
      <c r="KD251" s="89"/>
      <c r="KE251" s="89"/>
      <c r="KF251" s="89"/>
      <c r="KG251" s="89"/>
      <c r="KH251" s="89"/>
      <c r="KI251" s="89"/>
      <c r="KJ251" s="89"/>
      <c r="KK251" s="89"/>
      <c r="KL251" s="89"/>
      <c r="KM251" s="89"/>
      <c r="KN251" s="89"/>
      <c r="KO251" s="89"/>
    </row>
    <row r="252" spans="1:301" s="74" customFormat="1">
      <c r="A252" s="86" t="s">
        <v>742</v>
      </c>
      <c r="B252" s="87" t="s">
        <v>1037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96"/>
      <c r="JD252" s="89"/>
      <c r="JE252" s="89"/>
      <c r="JF252" s="89"/>
      <c r="JG252" s="89"/>
      <c r="JH252" s="89"/>
      <c r="JI252" s="89"/>
      <c r="JJ252" s="89"/>
      <c r="JK252" s="89"/>
      <c r="JL252" s="89"/>
      <c r="JM252" s="89"/>
      <c r="JN252" s="89"/>
      <c r="JO252" s="89"/>
      <c r="JP252" s="96"/>
      <c r="JQ252" s="89"/>
      <c r="JR252" s="89"/>
      <c r="JS252" s="89"/>
      <c r="JT252" s="89"/>
      <c r="JU252" s="89"/>
      <c r="JV252" s="89"/>
      <c r="JW252" s="89"/>
      <c r="JX252" s="89"/>
      <c r="JY252" s="89"/>
      <c r="JZ252" s="89"/>
      <c r="KA252" s="89"/>
      <c r="KB252" s="89"/>
      <c r="KC252" s="96"/>
      <c r="KD252" s="89"/>
      <c r="KE252" s="89"/>
      <c r="KF252" s="89"/>
      <c r="KG252" s="89"/>
      <c r="KH252" s="89"/>
      <c r="KI252" s="89"/>
      <c r="KJ252" s="89"/>
      <c r="KK252" s="89"/>
      <c r="KL252" s="89"/>
      <c r="KM252" s="89"/>
      <c r="KN252" s="89"/>
      <c r="KO252" s="89"/>
    </row>
    <row r="253" spans="1:301" s="74" customFormat="1">
      <c r="A253" s="86" t="s">
        <v>744</v>
      </c>
      <c r="B253" s="87" t="s">
        <v>745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96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  <c r="JP253" s="96"/>
      <c r="JQ253" s="89"/>
      <c r="JR253" s="89"/>
      <c r="JS253" s="89"/>
      <c r="JT253" s="89"/>
      <c r="JU253" s="89"/>
      <c r="JV253" s="89"/>
      <c r="JW253" s="89"/>
      <c r="JX253" s="89"/>
      <c r="JY253" s="89"/>
      <c r="JZ253" s="89"/>
      <c r="KA253" s="89"/>
      <c r="KB253" s="89"/>
      <c r="KC253" s="96"/>
      <c r="KD253" s="89"/>
      <c r="KE253" s="89"/>
      <c r="KF253" s="89"/>
      <c r="KG253" s="89"/>
      <c r="KH253" s="89"/>
      <c r="KI253" s="89"/>
      <c r="KJ253" s="89"/>
      <c r="KK253" s="89"/>
      <c r="KL253" s="89"/>
      <c r="KM253" s="89"/>
      <c r="KN253" s="89"/>
      <c r="KO253" s="89"/>
    </row>
    <row r="254" spans="1:301" s="74" customFormat="1">
      <c r="A254" s="86" t="s">
        <v>1038</v>
      </c>
      <c r="B254" s="87" t="s">
        <v>747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96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  <c r="JP254" s="96"/>
      <c r="JQ254" s="89"/>
      <c r="JR254" s="89"/>
      <c r="JS254" s="89"/>
      <c r="JT254" s="89"/>
      <c r="JU254" s="89"/>
      <c r="JV254" s="89"/>
      <c r="JW254" s="89"/>
      <c r="JX254" s="89"/>
      <c r="JY254" s="89"/>
      <c r="JZ254" s="89"/>
      <c r="KA254" s="89"/>
      <c r="KB254" s="89"/>
      <c r="KC254" s="96"/>
      <c r="KD254" s="89"/>
      <c r="KE254" s="89"/>
      <c r="KF254" s="89"/>
      <c r="KG254" s="89"/>
      <c r="KH254" s="89"/>
      <c r="KI254" s="89"/>
      <c r="KJ254" s="89"/>
      <c r="KK254" s="89"/>
      <c r="KL254" s="89"/>
      <c r="KM254" s="89"/>
      <c r="KN254" s="89"/>
      <c r="KO254" s="89"/>
    </row>
    <row r="255" spans="1:301" s="94" customFormat="1">
      <c r="A255" s="86" t="s">
        <v>748</v>
      </c>
      <c r="B255" s="87" t="s">
        <v>749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  <c r="JC255" s="96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  <c r="JP255" s="96"/>
      <c r="JQ255" s="89"/>
      <c r="JR255" s="89"/>
      <c r="JS255" s="89"/>
      <c r="JT255" s="89"/>
      <c r="JU255" s="89"/>
      <c r="JV255" s="89"/>
      <c r="JW255" s="89"/>
      <c r="JX255" s="89"/>
      <c r="JY255" s="89"/>
      <c r="JZ255" s="89"/>
      <c r="KA255" s="89"/>
      <c r="KB255" s="89"/>
      <c r="KC255" s="96"/>
      <c r="KD255" s="89"/>
      <c r="KE255" s="89"/>
      <c r="KF255" s="89"/>
      <c r="KG255" s="89"/>
      <c r="KH255" s="89"/>
      <c r="KI255" s="89"/>
      <c r="KJ255" s="89"/>
      <c r="KK255" s="89"/>
      <c r="KL255" s="89"/>
      <c r="KM255" s="89"/>
      <c r="KN255" s="89"/>
      <c r="KO255" s="89"/>
    </row>
    <row r="256" spans="1:301" s="74" customFormat="1">
      <c r="A256" s="86" t="s">
        <v>1039</v>
      </c>
      <c r="B256" s="87" t="s">
        <v>1040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96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  <c r="JP256" s="96"/>
      <c r="JQ256" s="89"/>
      <c r="JR256" s="89"/>
      <c r="JS256" s="89"/>
      <c r="JT256" s="89"/>
      <c r="JU256" s="89"/>
      <c r="JV256" s="89"/>
      <c r="JW256" s="89"/>
      <c r="JX256" s="89"/>
      <c r="JY256" s="89"/>
      <c r="JZ256" s="89"/>
      <c r="KA256" s="89"/>
      <c r="KB256" s="89"/>
      <c r="KC256" s="96"/>
      <c r="KD256" s="89"/>
      <c r="KE256" s="89"/>
      <c r="KF256" s="89"/>
      <c r="KG256" s="89"/>
      <c r="KH256" s="89"/>
      <c r="KI256" s="89"/>
      <c r="KJ256" s="89"/>
      <c r="KK256" s="89"/>
      <c r="KL256" s="89"/>
      <c r="KM256" s="89"/>
      <c r="KN256" s="89"/>
      <c r="KO256" s="89"/>
    </row>
    <row r="257" spans="1:301" s="74" customFormat="1">
      <c r="A257" s="86" t="s">
        <v>1041</v>
      </c>
      <c r="B257" s="87" t="s">
        <v>753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96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96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  <c r="KC257" s="96"/>
      <c r="KD257" s="89"/>
      <c r="KE257" s="89"/>
      <c r="KF257" s="89"/>
      <c r="KG257" s="89"/>
      <c r="KH257" s="89"/>
      <c r="KI257" s="89"/>
      <c r="KJ257" s="89"/>
      <c r="KK257" s="89"/>
      <c r="KL257" s="89"/>
      <c r="KM257" s="89"/>
      <c r="KN257" s="89"/>
      <c r="KO257" s="89"/>
    </row>
    <row r="258" spans="1:301">
      <c r="A258" s="86" t="s">
        <v>754</v>
      </c>
      <c r="B258" s="87" t="s">
        <v>1042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  <c r="JC258" s="96"/>
      <c r="JD258" s="106"/>
      <c r="JE258" s="106"/>
      <c r="JF258" s="106"/>
      <c r="JG258" s="106"/>
      <c r="JH258" s="106"/>
      <c r="JI258" s="106"/>
      <c r="JJ258" s="106"/>
      <c r="JK258" s="106"/>
      <c r="JL258" s="106"/>
      <c r="JM258" s="106"/>
      <c r="JN258" s="106"/>
      <c r="JO258" s="106"/>
      <c r="JP258" s="96"/>
      <c r="JQ258" s="106"/>
      <c r="JR258" s="106"/>
      <c r="JS258" s="106"/>
      <c r="JT258" s="106"/>
      <c r="JU258" s="106"/>
      <c r="JV258" s="106"/>
      <c r="JW258" s="106"/>
      <c r="JX258" s="106"/>
      <c r="JY258" s="106"/>
      <c r="JZ258" s="106"/>
      <c r="KA258" s="106"/>
      <c r="KB258" s="106"/>
      <c r="KC258" s="96"/>
      <c r="KD258" s="106"/>
      <c r="KE258" s="106"/>
      <c r="KF258" s="106"/>
      <c r="KG258" s="106"/>
      <c r="KH258" s="106"/>
      <c r="KI258" s="106"/>
      <c r="KJ258" s="106"/>
      <c r="KK258" s="106"/>
      <c r="KL258" s="106"/>
      <c r="KM258" s="106"/>
      <c r="KN258" s="106"/>
      <c r="KO258" s="106"/>
    </row>
    <row r="259" spans="1:301">
      <c r="A259" s="86" t="s">
        <v>755</v>
      </c>
      <c r="B259" s="87" t="s">
        <v>1043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  <c r="JC259" s="96"/>
      <c r="JD259" s="106"/>
      <c r="JE259" s="106"/>
      <c r="JF259" s="106"/>
      <c r="JG259" s="106"/>
      <c r="JH259" s="106"/>
      <c r="JI259" s="106"/>
      <c r="JJ259" s="106"/>
      <c r="JK259" s="106"/>
      <c r="JL259" s="106"/>
      <c r="JM259" s="106"/>
      <c r="JN259" s="106"/>
      <c r="JO259" s="106"/>
      <c r="JP259" s="96"/>
      <c r="JQ259" s="106"/>
      <c r="JR259" s="106"/>
      <c r="JS259" s="106"/>
      <c r="JT259" s="106"/>
      <c r="JU259" s="106"/>
      <c r="JV259" s="106"/>
      <c r="JW259" s="106"/>
      <c r="JX259" s="106"/>
      <c r="JY259" s="106"/>
      <c r="JZ259" s="106"/>
      <c r="KA259" s="106"/>
      <c r="KB259" s="106"/>
      <c r="KC259" s="96"/>
      <c r="KD259" s="106"/>
      <c r="KE259" s="106"/>
      <c r="KF259" s="106"/>
      <c r="KG259" s="106"/>
      <c r="KH259" s="106"/>
      <c r="KI259" s="106"/>
      <c r="KJ259" s="106"/>
      <c r="KK259" s="106"/>
      <c r="KL259" s="106"/>
      <c r="KM259" s="106"/>
      <c r="KN259" s="106"/>
      <c r="KO259" s="106"/>
    </row>
    <row r="260" spans="1:301">
      <c r="A260" s="86" t="s">
        <v>757</v>
      </c>
      <c r="B260" s="87" t="s">
        <v>758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  <c r="JC260" s="96"/>
      <c r="JD260" s="106"/>
      <c r="JE260" s="106"/>
      <c r="JF260" s="106"/>
      <c r="JG260" s="106"/>
      <c r="JH260" s="106"/>
      <c r="JI260" s="106"/>
      <c r="JJ260" s="106"/>
      <c r="JK260" s="106"/>
      <c r="JL260" s="106"/>
      <c r="JM260" s="106"/>
      <c r="JN260" s="106"/>
      <c r="JO260" s="106"/>
      <c r="JP260" s="96"/>
      <c r="JQ260" s="106"/>
      <c r="JR260" s="106"/>
      <c r="JS260" s="106"/>
      <c r="JT260" s="106"/>
      <c r="JU260" s="106"/>
      <c r="JV260" s="106"/>
      <c r="JW260" s="106"/>
      <c r="JX260" s="106"/>
      <c r="JY260" s="106"/>
      <c r="JZ260" s="106"/>
      <c r="KA260" s="106"/>
      <c r="KB260" s="106"/>
      <c r="KC260" s="96"/>
      <c r="KD260" s="106"/>
      <c r="KE260" s="106"/>
      <c r="KF260" s="106"/>
      <c r="KG260" s="106"/>
      <c r="KH260" s="106"/>
      <c r="KI260" s="106"/>
      <c r="KJ260" s="106"/>
      <c r="KK260" s="106"/>
      <c r="KL260" s="106"/>
      <c r="KM260" s="106"/>
      <c r="KN260" s="106"/>
      <c r="KO260" s="106"/>
    </row>
    <row r="261" spans="1:301">
      <c r="A261" s="86" t="s">
        <v>759</v>
      </c>
      <c r="B261" s="87" t="s">
        <v>760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  <c r="JC261" s="96"/>
      <c r="JD261" s="106"/>
      <c r="JE261" s="106"/>
      <c r="JF261" s="106"/>
      <c r="JG261" s="106"/>
      <c r="JH261" s="106"/>
      <c r="JI261" s="106"/>
      <c r="JJ261" s="106"/>
      <c r="JK261" s="106"/>
      <c r="JL261" s="106"/>
      <c r="JM261" s="106"/>
      <c r="JN261" s="106"/>
      <c r="JO261" s="106"/>
      <c r="JP261" s="96"/>
      <c r="JQ261" s="106"/>
      <c r="JR261" s="106"/>
      <c r="JS261" s="106"/>
      <c r="JT261" s="106"/>
      <c r="JU261" s="106"/>
      <c r="JV261" s="106"/>
      <c r="JW261" s="106"/>
      <c r="JX261" s="106"/>
      <c r="JY261" s="106"/>
      <c r="JZ261" s="106"/>
      <c r="KA261" s="106"/>
      <c r="KB261" s="106"/>
      <c r="KC261" s="96"/>
      <c r="KD261" s="106"/>
      <c r="KE261" s="106"/>
      <c r="KF261" s="106"/>
      <c r="KG261" s="106"/>
      <c r="KH261" s="106"/>
      <c r="KI261" s="106"/>
      <c r="KJ261" s="106"/>
      <c r="KK261" s="106"/>
      <c r="KL261" s="106"/>
      <c r="KM261" s="106"/>
      <c r="KN261" s="106"/>
      <c r="KO261" s="106"/>
    </row>
    <row r="262" spans="1:301">
      <c r="A262" s="86" t="s">
        <v>761</v>
      </c>
      <c r="B262" s="87" t="s">
        <v>762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  <c r="JC262" s="96"/>
      <c r="JD262" s="106"/>
      <c r="JE262" s="106"/>
      <c r="JF262" s="106"/>
      <c r="JG262" s="106"/>
      <c r="JH262" s="106"/>
      <c r="JI262" s="106"/>
      <c r="JJ262" s="106"/>
      <c r="JK262" s="106"/>
      <c r="JL262" s="106"/>
      <c r="JM262" s="106"/>
      <c r="JN262" s="106"/>
      <c r="JO262" s="106"/>
      <c r="JP262" s="96"/>
      <c r="JQ262" s="106"/>
      <c r="JR262" s="106"/>
      <c r="JS262" s="106"/>
      <c r="JT262" s="106"/>
      <c r="JU262" s="106"/>
      <c r="JV262" s="106"/>
      <c r="JW262" s="106"/>
      <c r="JX262" s="106"/>
      <c r="JY262" s="106"/>
      <c r="JZ262" s="106"/>
      <c r="KA262" s="106"/>
      <c r="KB262" s="106"/>
      <c r="KC262" s="96"/>
      <c r="KD262" s="106"/>
      <c r="KE262" s="106"/>
      <c r="KF262" s="106"/>
      <c r="KG262" s="106"/>
      <c r="KH262" s="106"/>
      <c r="KI262" s="106"/>
      <c r="KJ262" s="106"/>
      <c r="KK262" s="106"/>
      <c r="KL262" s="106"/>
      <c r="KM262" s="106"/>
      <c r="KN262" s="106"/>
      <c r="KO262" s="106"/>
    </row>
    <row r="263" spans="1:301">
      <c r="A263" s="86" t="s">
        <v>763</v>
      </c>
      <c r="B263" s="87" t="s">
        <v>1044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  <c r="JC263" s="96"/>
      <c r="JD263" s="106"/>
      <c r="JE263" s="106"/>
      <c r="JF263" s="106"/>
      <c r="JG263" s="106"/>
      <c r="JH263" s="106"/>
      <c r="JI263" s="106"/>
      <c r="JJ263" s="106"/>
      <c r="JK263" s="106"/>
      <c r="JL263" s="106"/>
      <c r="JM263" s="106"/>
      <c r="JN263" s="106"/>
      <c r="JO263" s="106"/>
      <c r="JP263" s="96"/>
      <c r="JQ263" s="106"/>
      <c r="JR263" s="106"/>
      <c r="JS263" s="106"/>
      <c r="JT263" s="106"/>
      <c r="JU263" s="106"/>
      <c r="JV263" s="106"/>
      <c r="JW263" s="106"/>
      <c r="JX263" s="106"/>
      <c r="JY263" s="106"/>
      <c r="JZ263" s="106"/>
      <c r="KA263" s="106"/>
      <c r="KB263" s="106"/>
      <c r="KC263" s="96"/>
      <c r="KD263" s="106"/>
      <c r="KE263" s="106"/>
      <c r="KF263" s="106"/>
      <c r="KG263" s="106"/>
      <c r="KH263" s="106"/>
      <c r="KI263" s="106"/>
      <c r="KJ263" s="106"/>
      <c r="KK263" s="106"/>
      <c r="KL263" s="106"/>
      <c r="KM263" s="106"/>
      <c r="KN263" s="106"/>
      <c r="KO263" s="106"/>
    </row>
    <row r="264" spans="1:301" s="74" customFormat="1">
      <c r="A264" s="86" t="s">
        <v>765</v>
      </c>
      <c r="B264" s="87" t="s">
        <v>766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  <c r="JC264" s="96"/>
      <c r="JD264" s="89"/>
      <c r="JE264" s="89"/>
      <c r="JF264" s="89"/>
      <c r="JG264" s="89"/>
      <c r="JH264" s="89"/>
      <c r="JI264" s="89"/>
      <c r="JJ264" s="89"/>
      <c r="JK264" s="89"/>
      <c r="JL264" s="89"/>
      <c r="JM264" s="89"/>
      <c r="JN264" s="89"/>
      <c r="JO264" s="89"/>
      <c r="JP264" s="96"/>
      <c r="JQ264" s="89"/>
      <c r="JR264" s="89"/>
      <c r="JS264" s="89"/>
      <c r="JT264" s="89"/>
      <c r="JU264" s="89"/>
      <c r="JV264" s="89"/>
      <c r="JW264" s="89"/>
      <c r="JX264" s="89"/>
      <c r="JY264" s="89"/>
      <c r="JZ264" s="89"/>
      <c r="KA264" s="89"/>
      <c r="KB264" s="89"/>
      <c r="KC264" s="96"/>
      <c r="KD264" s="89"/>
      <c r="KE264" s="89"/>
      <c r="KF264" s="89"/>
      <c r="KG264" s="89"/>
      <c r="KH264" s="89"/>
      <c r="KI264" s="89"/>
      <c r="KJ264" s="89"/>
      <c r="KK264" s="89"/>
      <c r="KL264" s="89"/>
      <c r="KM264" s="89"/>
      <c r="KN264" s="89"/>
      <c r="KO264" s="89"/>
    </row>
    <row r="265" spans="1:301" s="74" customFormat="1">
      <c r="A265" s="86" t="s">
        <v>767</v>
      </c>
      <c r="B265" s="87" t="s">
        <v>768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  <c r="JC265" s="96"/>
      <c r="JD265" s="89"/>
      <c r="JE265" s="89"/>
      <c r="JF265" s="89"/>
      <c r="JG265" s="89"/>
      <c r="JH265" s="89"/>
      <c r="JI265" s="89"/>
      <c r="JJ265" s="89"/>
      <c r="JK265" s="89"/>
      <c r="JL265" s="89"/>
      <c r="JM265" s="89"/>
      <c r="JN265" s="89"/>
      <c r="JO265" s="89"/>
      <c r="JP265" s="96"/>
      <c r="JQ265" s="89"/>
      <c r="JR265" s="89"/>
      <c r="JS265" s="89"/>
      <c r="JT265" s="89"/>
      <c r="JU265" s="89"/>
      <c r="JV265" s="89"/>
      <c r="JW265" s="89"/>
      <c r="JX265" s="89"/>
      <c r="JY265" s="89"/>
      <c r="JZ265" s="89"/>
      <c r="KA265" s="89"/>
      <c r="KB265" s="89"/>
      <c r="KC265" s="96"/>
      <c r="KD265" s="89"/>
      <c r="KE265" s="89"/>
      <c r="KF265" s="89"/>
      <c r="KG265" s="89"/>
      <c r="KH265" s="89"/>
      <c r="KI265" s="89"/>
      <c r="KJ265" s="89"/>
      <c r="KK265" s="89"/>
      <c r="KL265" s="89"/>
      <c r="KM265" s="89"/>
      <c r="KN265" s="89"/>
      <c r="KO265" s="89"/>
    </row>
    <row r="266" spans="1:301" s="74" customFormat="1">
      <c r="A266" s="86" t="s">
        <v>1045</v>
      </c>
      <c r="B266" s="87" t="s">
        <v>1046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  <c r="JC266" s="96"/>
      <c r="JD266" s="89"/>
      <c r="JE266" s="89"/>
      <c r="JF266" s="89"/>
      <c r="JG266" s="89"/>
      <c r="JH266" s="89"/>
      <c r="JI266" s="89"/>
      <c r="JJ266" s="89"/>
      <c r="JK266" s="89"/>
      <c r="JL266" s="89"/>
      <c r="JM266" s="89"/>
      <c r="JN266" s="89"/>
      <c r="JO266" s="89"/>
      <c r="JP266" s="96"/>
      <c r="JQ266" s="89"/>
      <c r="JR266" s="89"/>
      <c r="JS266" s="89"/>
      <c r="JT266" s="89"/>
      <c r="JU266" s="89"/>
      <c r="JV266" s="89"/>
      <c r="JW266" s="89"/>
      <c r="JX266" s="89"/>
      <c r="JY266" s="89"/>
      <c r="JZ266" s="89"/>
      <c r="KA266" s="89"/>
      <c r="KB266" s="89"/>
      <c r="KC266" s="96"/>
      <c r="KD266" s="89"/>
      <c r="KE266" s="89"/>
      <c r="KF266" s="89"/>
      <c r="KG266" s="89"/>
      <c r="KH266" s="89"/>
      <c r="KI266" s="89"/>
      <c r="KJ266" s="89"/>
      <c r="KK266" s="89"/>
      <c r="KL266" s="89"/>
      <c r="KM266" s="89"/>
      <c r="KN266" s="89"/>
      <c r="KO266" s="89"/>
    </row>
    <row r="267" spans="1:301" s="74" customFormat="1">
      <c r="A267" s="86" t="s">
        <v>771</v>
      </c>
      <c r="B267" s="87" t="s">
        <v>772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  <c r="JC267" s="96"/>
      <c r="JD267" s="89"/>
      <c r="JE267" s="89"/>
      <c r="JF267" s="89"/>
      <c r="JG267" s="89"/>
      <c r="JH267" s="89"/>
      <c r="JI267" s="89"/>
      <c r="JJ267" s="89"/>
      <c r="JK267" s="89"/>
      <c r="JL267" s="89"/>
      <c r="JM267" s="89"/>
      <c r="JN267" s="89"/>
      <c r="JO267" s="89"/>
      <c r="JP267" s="96"/>
      <c r="JQ267" s="89"/>
      <c r="JR267" s="89"/>
      <c r="JS267" s="89"/>
      <c r="JT267" s="89"/>
      <c r="JU267" s="89"/>
      <c r="JV267" s="89"/>
      <c r="JW267" s="89"/>
      <c r="JX267" s="89"/>
      <c r="JY267" s="89"/>
      <c r="JZ267" s="89"/>
      <c r="KA267" s="89"/>
      <c r="KB267" s="89"/>
      <c r="KC267" s="96"/>
      <c r="KD267" s="89"/>
      <c r="KE267" s="89"/>
      <c r="KF267" s="89"/>
      <c r="KG267" s="89"/>
      <c r="KH267" s="89"/>
      <c r="KI267" s="89"/>
      <c r="KJ267" s="89"/>
      <c r="KK267" s="89"/>
      <c r="KL267" s="89"/>
      <c r="KM267" s="89"/>
      <c r="KN267" s="89"/>
      <c r="KO267" s="89"/>
    </row>
    <row r="268" spans="1:301" s="74" customFormat="1">
      <c r="A268" s="86" t="s">
        <v>773</v>
      </c>
      <c r="B268" s="87" t="s">
        <v>1047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  <c r="JC268" s="96"/>
      <c r="JD268" s="89"/>
      <c r="JE268" s="89"/>
      <c r="JF268" s="89"/>
      <c r="JG268" s="89"/>
      <c r="JH268" s="89"/>
      <c r="JI268" s="89"/>
      <c r="JJ268" s="89"/>
      <c r="JK268" s="89"/>
      <c r="JL268" s="89"/>
      <c r="JM268" s="89"/>
      <c r="JN268" s="89"/>
      <c r="JO268" s="89"/>
      <c r="JP268" s="96"/>
      <c r="JQ268" s="89"/>
      <c r="JR268" s="89"/>
      <c r="JS268" s="89"/>
      <c r="JT268" s="89"/>
      <c r="JU268" s="89"/>
      <c r="JV268" s="89"/>
      <c r="JW268" s="89"/>
      <c r="JX268" s="89"/>
      <c r="JY268" s="89"/>
      <c r="JZ268" s="89"/>
      <c r="KA268" s="89"/>
      <c r="KB268" s="89"/>
      <c r="KC268" s="96"/>
      <c r="KD268" s="89"/>
      <c r="KE268" s="89"/>
      <c r="KF268" s="89"/>
      <c r="KG268" s="89"/>
      <c r="KH268" s="89"/>
      <c r="KI268" s="89"/>
      <c r="KJ268" s="89"/>
      <c r="KK268" s="89"/>
      <c r="KL268" s="89"/>
      <c r="KM268" s="89"/>
      <c r="KN268" s="89"/>
      <c r="KO268" s="89"/>
    </row>
    <row r="269" spans="1:301" s="74" customFormat="1">
      <c r="A269" s="86" t="s">
        <v>1048</v>
      </c>
      <c r="B269" s="87" t="s">
        <v>1049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  <c r="JC269" s="96"/>
      <c r="JD269" s="89"/>
      <c r="JE269" s="89"/>
      <c r="JF269" s="89"/>
      <c r="JG269" s="89"/>
      <c r="JH269" s="89"/>
      <c r="JI269" s="89"/>
      <c r="JJ269" s="89"/>
      <c r="JK269" s="89"/>
      <c r="JL269" s="89"/>
      <c r="JM269" s="89"/>
      <c r="JN269" s="89"/>
      <c r="JO269" s="89"/>
      <c r="JP269" s="96"/>
      <c r="JQ269" s="89"/>
      <c r="JR269" s="89"/>
      <c r="JS269" s="89"/>
      <c r="JT269" s="89"/>
      <c r="JU269" s="89"/>
      <c r="JV269" s="89"/>
      <c r="JW269" s="89"/>
      <c r="JX269" s="89"/>
      <c r="JY269" s="89"/>
      <c r="JZ269" s="89"/>
      <c r="KA269" s="89"/>
      <c r="KB269" s="89"/>
      <c r="KC269" s="96"/>
      <c r="KD269" s="89"/>
      <c r="KE269" s="89"/>
      <c r="KF269" s="89"/>
      <c r="KG269" s="89"/>
      <c r="KH269" s="89"/>
      <c r="KI269" s="89"/>
      <c r="KJ269" s="89"/>
      <c r="KK269" s="89"/>
      <c r="KL269" s="89"/>
      <c r="KM269" s="89"/>
      <c r="KN269" s="89"/>
      <c r="KO269" s="89"/>
    </row>
    <row r="270" spans="1:301" s="74" customFormat="1">
      <c r="A270" s="86" t="s">
        <v>777</v>
      </c>
      <c r="B270" s="87" t="s">
        <v>778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  <c r="JC270" s="96"/>
      <c r="JD270" s="89"/>
      <c r="JE270" s="89"/>
      <c r="JF270" s="89"/>
      <c r="JG270" s="89"/>
      <c r="JH270" s="89"/>
      <c r="JI270" s="89"/>
      <c r="JJ270" s="89"/>
      <c r="JK270" s="89"/>
      <c r="JL270" s="89"/>
      <c r="JM270" s="89"/>
      <c r="JN270" s="89"/>
      <c r="JO270" s="89"/>
      <c r="JP270" s="96"/>
      <c r="JQ270" s="89"/>
      <c r="JR270" s="89"/>
      <c r="JS270" s="89"/>
      <c r="JT270" s="89"/>
      <c r="JU270" s="89"/>
      <c r="JV270" s="89"/>
      <c r="JW270" s="89"/>
      <c r="JX270" s="89"/>
      <c r="JY270" s="89"/>
      <c r="JZ270" s="89"/>
      <c r="KA270" s="89"/>
      <c r="KB270" s="89"/>
      <c r="KC270" s="96"/>
      <c r="KD270" s="89"/>
      <c r="KE270" s="89"/>
      <c r="KF270" s="89"/>
      <c r="KG270" s="89"/>
      <c r="KH270" s="89"/>
      <c r="KI270" s="89"/>
      <c r="KJ270" s="89"/>
      <c r="KK270" s="89"/>
      <c r="KL270" s="89"/>
      <c r="KM270" s="89"/>
      <c r="KN270" s="89"/>
      <c r="KO270" s="89"/>
    </row>
    <row r="271" spans="1:301" s="74" customFormat="1">
      <c r="A271" s="86" t="s">
        <v>1050</v>
      </c>
      <c r="B271" s="87" t="s">
        <v>780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  <c r="JC271" s="96"/>
      <c r="JD271" s="89"/>
      <c r="JE271" s="89"/>
      <c r="JF271" s="89"/>
      <c r="JG271" s="89"/>
      <c r="JH271" s="89"/>
      <c r="JI271" s="89"/>
      <c r="JJ271" s="89"/>
      <c r="JK271" s="89"/>
      <c r="JL271" s="89"/>
      <c r="JM271" s="89"/>
      <c r="JN271" s="89"/>
      <c r="JO271" s="89"/>
      <c r="JP271" s="96"/>
      <c r="JQ271" s="89"/>
      <c r="JR271" s="89"/>
      <c r="JS271" s="89"/>
      <c r="JT271" s="89"/>
      <c r="JU271" s="89"/>
      <c r="JV271" s="89"/>
      <c r="JW271" s="89"/>
      <c r="JX271" s="89"/>
      <c r="JY271" s="89"/>
      <c r="JZ271" s="89"/>
      <c r="KA271" s="89"/>
      <c r="KB271" s="89"/>
      <c r="KC271" s="96"/>
      <c r="KD271" s="89"/>
      <c r="KE271" s="89"/>
      <c r="KF271" s="89"/>
      <c r="KG271" s="89"/>
      <c r="KH271" s="89"/>
      <c r="KI271" s="89"/>
      <c r="KJ271" s="89"/>
      <c r="KK271" s="89"/>
      <c r="KL271" s="89"/>
      <c r="KM271" s="89"/>
      <c r="KN271" s="89"/>
      <c r="KO271" s="89"/>
    </row>
    <row r="272" spans="1:301" s="74" customFormat="1">
      <c r="A272" s="86" t="s">
        <v>781</v>
      </c>
      <c r="B272" s="87" t="s">
        <v>1051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96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  <c r="JP272" s="96"/>
      <c r="JQ272" s="89"/>
      <c r="JR272" s="89"/>
      <c r="JS272" s="89"/>
      <c r="JT272" s="89"/>
      <c r="JU272" s="89"/>
      <c r="JV272" s="89"/>
      <c r="JW272" s="89"/>
      <c r="JX272" s="89"/>
      <c r="JY272" s="89"/>
      <c r="JZ272" s="89"/>
      <c r="KA272" s="89"/>
      <c r="KB272" s="89"/>
      <c r="KC272" s="96"/>
      <c r="KD272" s="89"/>
      <c r="KE272" s="89"/>
      <c r="KF272" s="89"/>
      <c r="KG272" s="89"/>
      <c r="KH272" s="89"/>
      <c r="KI272" s="89"/>
      <c r="KJ272" s="89"/>
      <c r="KK272" s="89"/>
      <c r="KL272" s="89"/>
      <c r="KM272" s="89"/>
      <c r="KN272" s="89"/>
      <c r="KO272" s="89"/>
    </row>
    <row r="273" spans="1:301" s="74" customFormat="1">
      <c r="A273" s="86" t="s">
        <v>783</v>
      </c>
      <c r="B273" s="87" t="s">
        <v>784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  <c r="JC273" s="96"/>
      <c r="JD273" s="89"/>
      <c r="JE273" s="89"/>
      <c r="JF273" s="89"/>
      <c r="JG273" s="89"/>
      <c r="JH273" s="89"/>
      <c r="JI273" s="89"/>
      <c r="JJ273" s="89"/>
      <c r="JK273" s="89"/>
      <c r="JL273" s="89"/>
      <c r="JM273" s="89"/>
      <c r="JN273" s="89"/>
      <c r="JO273" s="89"/>
      <c r="JP273" s="96"/>
      <c r="JQ273" s="89"/>
      <c r="JR273" s="89"/>
      <c r="JS273" s="89"/>
      <c r="JT273" s="89"/>
      <c r="JU273" s="89"/>
      <c r="JV273" s="89"/>
      <c r="JW273" s="89"/>
      <c r="JX273" s="89"/>
      <c r="JY273" s="89"/>
      <c r="JZ273" s="89"/>
      <c r="KA273" s="89"/>
      <c r="KB273" s="89"/>
      <c r="KC273" s="96"/>
      <c r="KD273" s="89"/>
      <c r="KE273" s="89"/>
      <c r="KF273" s="89"/>
      <c r="KG273" s="89"/>
      <c r="KH273" s="89"/>
      <c r="KI273" s="89"/>
      <c r="KJ273" s="89"/>
      <c r="KK273" s="89"/>
      <c r="KL273" s="89"/>
      <c r="KM273" s="89"/>
      <c r="KN273" s="89"/>
      <c r="KO273" s="89"/>
    </row>
    <row r="274" spans="1:301" s="74" customFormat="1">
      <c r="A274" s="86" t="s">
        <v>1052</v>
      </c>
      <c r="B274" s="87" t="s">
        <v>1053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  <c r="JC274" s="96"/>
      <c r="JD274" s="89"/>
      <c r="JE274" s="89"/>
      <c r="JF274" s="89"/>
      <c r="JG274" s="89"/>
      <c r="JH274" s="89"/>
      <c r="JI274" s="89"/>
      <c r="JJ274" s="89"/>
      <c r="JK274" s="89"/>
      <c r="JL274" s="89"/>
      <c r="JM274" s="89"/>
      <c r="JN274" s="89"/>
      <c r="JO274" s="89"/>
      <c r="JP274" s="96"/>
      <c r="JQ274" s="89"/>
      <c r="JR274" s="89"/>
      <c r="JS274" s="89"/>
      <c r="JT274" s="89"/>
      <c r="JU274" s="89"/>
      <c r="JV274" s="89"/>
      <c r="JW274" s="89"/>
      <c r="JX274" s="89"/>
      <c r="JY274" s="89"/>
      <c r="JZ274" s="89"/>
      <c r="KA274" s="89"/>
      <c r="KB274" s="89"/>
      <c r="KC274" s="96"/>
      <c r="KD274" s="89"/>
      <c r="KE274" s="89"/>
      <c r="KF274" s="89"/>
      <c r="KG274" s="89"/>
      <c r="KH274" s="89"/>
      <c r="KI274" s="89"/>
      <c r="KJ274" s="89"/>
      <c r="KK274" s="89"/>
      <c r="KL274" s="89"/>
      <c r="KM274" s="89"/>
      <c r="KN274" s="89"/>
      <c r="KO274" s="89"/>
    </row>
    <row r="275" spans="1:301" s="74" customFormat="1">
      <c r="A275" s="86" t="s">
        <v>785</v>
      </c>
      <c r="B275" s="87" t="s">
        <v>1054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  <c r="JC275" s="96"/>
      <c r="JD275" s="89"/>
      <c r="JE275" s="89"/>
      <c r="JF275" s="89"/>
      <c r="JG275" s="89"/>
      <c r="JH275" s="89"/>
      <c r="JI275" s="89"/>
      <c r="JJ275" s="89"/>
      <c r="JK275" s="89"/>
      <c r="JL275" s="89"/>
      <c r="JM275" s="89"/>
      <c r="JN275" s="89"/>
      <c r="JO275" s="89"/>
      <c r="JP275" s="96"/>
      <c r="JQ275" s="89"/>
      <c r="JR275" s="89"/>
      <c r="JS275" s="89"/>
      <c r="JT275" s="89"/>
      <c r="JU275" s="89"/>
      <c r="JV275" s="89"/>
      <c r="JW275" s="89"/>
      <c r="JX275" s="89"/>
      <c r="JY275" s="89"/>
      <c r="JZ275" s="89"/>
      <c r="KA275" s="89"/>
      <c r="KB275" s="89"/>
      <c r="KC275" s="96"/>
      <c r="KD275" s="89"/>
      <c r="KE275" s="89"/>
      <c r="KF275" s="89"/>
      <c r="KG275" s="89"/>
      <c r="KH275" s="89"/>
      <c r="KI275" s="89"/>
      <c r="KJ275" s="89"/>
      <c r="KK275" s="89"/>
      <c r="KL275" s="89"/>
      <c r="KM275" s="89"/>
      <c r="KN275" s="89"/>
      <c r="KO275" s="89"/>
    </row>
    <row r="276" spans="1:301" s="74" customFormat="1">
      <c r="A276" s="86" t="s">
        <v>1055</v>
      </c>
      <c r="B276" s="87" t="s">
        <v>1056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  <c r="JC276" s="96"/>
      <c r="JD276" s="89"/>
      <c r="JE276" s="89"/>
      <c r="JF276" s="89"/>
      <c r="JG276" s="89"/>
      <c r="JH276" s="89"/>
      <c r="JI276" s="89"/>
      <c r="JJ276" s="89"/>
      <c r="JK276" s="89"/>
      <c r="JL276" s="89"/>
      <c r="JM276" s="89"/>
      <c r="JN276" s="89"/>
      <c r="JO276" s="89"/>
      <c r="JP276" s="96"/>
      <c r="JQ276" s="89"/>
      <c r="JR276" s="89"/>
      <c r="JS276" s="89"/>
      <c r="JT276" s="89"/>
      <c r="JU276" s="89"/>
      <c r="JV276" s="89"/>
      <c r="JW276" s="89"/>
      <c r="JX276" s="89"/>
      <c r="JY276" s="89"/>
      <c r="JZ276" s="89"/>
      <c r="KA276" s="89"/>
      <c r="KB276" s="89"/>
      <c r="KC276" s="96"/>
      <c r="KD276" s="89"/>
      <c r="KE276" s="89"/>
      <c r="KF276" s="89"/>
      <c r="KG276" s="89"/>
      <c r="KH276" s="89"/>
      <c r="KI276" s="89"/>
      <c r="KJ276" s="89"/>
      <c r="KK276" s="89"/>
      <c r="KL276" s="89"/>
      <c r="KM276" s="89"/>
      <c r="KN276" s="89"/>
      <c r="KO276" s="89"/>
    </row>
    <row r="277" spans="1:301" s="74" customFormat="1">
      <c r="A277" s="86" t="s">
        <v>789</v>
      </c>
      <c r="B277" s="87" t="s">
        <v>790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  <c r="JC277" s="96"/>
      <c r="JD277" s="89"/>
      <c r="JE277" s="89"/>
      <c r="JF277" s="89"/>
      <c r="JG277" s="89"/>
      <c r="JH277" s="89"/>
      <c r="JI277" s="89"/>
      <c r="JJ277" s="89"/>
      <c r="JK277" s="89"/>
      <c r="JL277" s="89"/>
      <c r="JM277" s="89"/>
      <c r="JN277" s="89"/>
      <c r="JO277" s="89"/>
      <c r="JP277" s="96"/>
      <c r="JQ277" s="89"/>
      <c r="JR277" s="89"/>
      <c r="JS277" s="89"/>
      <c r="JT277" s="89"/>
      <c r="JU277" s="89"/>
      <c r="JV277" s="89"/>
      <c r="JW277" s="89"/>
      <c r="JX277" s="89"/>
      <c r="JY277" s="89"/>
      <c r="JZ277" s="89"/>
      <c r="KA277" s="89"/>
      <c r="KB277" s="89"/>
      <c r="KC277" s="96"/>
      <c r="KD277" s="89"/>
      <c r="KE277" s="89"/>
      <c r="KF277" s="89"/>
      <c r="KG277" s="89"/>
      <c r="KH277" s="89"/>
      <c r="KI277" s="89"/>
      <c r="KJ277" s="89"/>
      <c r="KK277" s="89"/>
      <c r="KL277" s="89"/>
      <c r="KM277" s="89"/>
      <c r="KN277" s="89"/>
      <c r="KO277" s="89"/>
    </row>
    <row r="278" spans="1:301" s="74" customFormat="1">
      <c r="A278" s="86" t="s">
        <v>1057</v>
      </c>
      <c r="B278" s="87" t="s">
        <v>1058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  <c r="JC278" s="96"/>
      <c r="JD278" s="89"/>
      <c r="JE278" s="89"/>
      <c r="JF278" s="89"/>
      <c r="JG278" s="89"/>
      <c r="JH278" s="89"/>
      <c r="JI278" s="89"/>
      <c r="JJ278" s="89"/>
      <c r="JK278" s="89"/>
      <c r="JL278" s="89"/>
      <c r="JM278" s="89"/>
      <c r="JN278" s="89"/>
      <c r="JO278" s="89"/>
      <c r="JP278" s="96"/>
      <c r="JQ278" s="89"/>
      <c r="JR278" s="89"/>
      <c r="JS278" s="89"/>
      <c r="JT278" s="89"/>
      <c r="JU278" s="89"/>
      <c r="JV278" s="89"/>
      <c r="JW278" s="89"/>
      <c r="JX278" s="89"/>
      <c r="JY278" s="89"/>
      <c r="JZ278" s="89"/>
      <c r="KA278" s="89"/>
      <c r="KB278" s="89"/>
      <c r="KC278" s="96"/>
      <c r="KD278" s="89"/>
      <c r="KE278" s="89"/>
      <c r="KF278" s="89"/>
      <c r="KG278" s="89"/>
      <c r="KH278" s="89"/>
      <c r="KI278" s="89"/>
      <c r="KJ278" s="89"/>
      <c r="KK278" s="89"/>
      <c r="KL278" s="89"/>
      <c r="KM278" s="89"/>
      <c r="KN278" s="89"/>
      <c r="KO278" s="89"/>
    </row>
    <row r="279" spans="1:301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  <c r="JC279" s="96"/>
      <c r="JD279" s="89"/>
      <c r="JE279" s="89"/>
      <c r="JF279" s="89"/>
      <c r="JG279" s="89"/>
      <c r="JH279" s="89"/>
      <c r="JI279" s="89"/>
      <c r="JJ279" s="89"/>
      <c r="JK279" s="89"/>
      <c r="JL279" s="89"/>
      <c r="JM279" s="89"/>
      <c r="JN279" s="89"/>
      <c r="JO279" s="89"/>
      <c r="JP279" s="96"/>
      <c r="JQ279" s="89"/>
      <c r="JR279" s="89"/>
      <c r="JS279" s="89"/>
      <c r="JT279" s="89"/>
      <c r="JU279" s="89"/>
      <c r="JV279" s="89"/>
      <c r="JW279" s="89"/>
      <c r="JX279" s="89"/>
      <c r="JY279" s="89"/>
      <c r="JZ279" s="89"/>
      <c r="KA279" s="89"/>
      <c r="KB279" s="89"/>
      <c r="KC279" s="96"/>
      <c r="KD279" s="89"/>
      <c r="KE279" s="89"/>
      <c r="KF279" s="89"/>
      <c r="KG279" s="89"/>
      <c r="KH279" s="89"/>
      <c r="KI279" s="89"/>
      <c r="KJ279" s="89"/>
      <c r="KK279" s="89"/>
      <c r="KL279" s="89"/>
      <c r="KM279" s="89"/>
      <c r="KN279" s="89"/>
      <c r="KO279" s="89"/>
    </row>
    <row r="280" spans="1:301" s="94" customFormat="1">
      <c r="A280" s="113" t="s">
        <v>1059</v>
      </c>
      <c r="B280" s="114" t="s">
        <v>1060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  <c r="JC280" s="118"/>
      <c r="JD280" s="116"/>
      <c r="JE280" s="116"/>
      <c r="JF280" s="116"/>
      <c r="JG280" s="116"/>
      <c r="JH280" s="116"/>
      <c r="JI280" s="116"/>
      <c r="JJ280" s="116"/>
      <c r="JK280" s="116"/>
      <c r="JL280" s="116"/>
      <c r="JM280" s="116"/>
      <c r="JN280" s="116"/>
      <c r="JO280" s="116"/>
      <c r="JP280" s="118"/>
      <c r="JQ280" s="116"/>
      <c r="JR280" s="116"/>
      <c r="JS280" s="116"/>
      <c r="JT280" s="116"/>
      <c r="JU280" s="116"/>
      <c r="JV280" s="116"/>
      <c r="JW280" s="116"/>
      <c r="JX280" s="116"/>
      <c r="JY280" s="116"/>
      <c r="JZ280" s="116"/>
      <c r="KA280" s="116"/>
      <c r="KB280" s="116"/>
      <c r="KC280" s="118"/>
      <c r="KD280" s="116"/>
      <c r="KE280" s="116"/>
      <c r="KF280" s="116"/>
      <c r="KG280" s="116"/>
      <c r="KH280" s="116"/>
      <c r="KI280" s="116"/>
      <c r="KJ280" s="116"/>
      <c r="KK280" s="116"/>
      <c r="KL280" s="116"/>
      <c r="KM280" s="116"/>
      <c r="KN280" s="116"/>
      <c r="KO280" s="116"/>
    </row>
    <row r="281" spans="1:301">
      <c r="A281" s="76" t="s">
        <v>1061</v>
      </c>
      <c r="U281" s="121"/>
      <c r="AH281" s="121"/>
      <c r="AU281" s="121"/>
      <c r="BH281" s="121"/>
    </row>
    <row r="282" spans="1:301">
      <c r="U282" s="121"/>
      <c r="AH282" s="121"/>
      <c r="AU282" s="121"/>
      <c r="BH282" s="121"/>
    </row>
    <row r="283" spans="1:301">
      <c r="U283" s="121"/>
      <c r="AH283" s="121"/>
      <c r="AU283" s="121"/>
      <c r="BH283" s="121"/>
    </row>
    <row r="284" spans="1:301">
      <c r="U284" s="121"/>
      <c r="AH284" s="121"/>
      <c r="AU284" s="121"/>
      <c r="BH284" s="121"/>
    </row>
    <row r="285" spans="1:301">
      <c r="U285" s="121"/>
      <c r="AH285" s="121"/>
      <c r="AU285" s="121"/>
      <c r="BH285" s="121"/>
    </row>
    <row r="286" spans="1:301">
      <c r="U286" s="121"/>
      <c r="AH286" s="121"/>
      <c r="AU286" s="121"/>
      <c r="BH286" s="121"/>
    </row>
    <row r="287" spans="1:301">
      <c r="U287" s="121"/>
      <c r="AH287" s="121"/>
      <c r="AU287" s="121"/>
      <c r="BH287" s="121"/>
    </row>
    <row r="288" spans="1:301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ignoredErrors>
    <ignoredError sqref="KC4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2019-09-23T04:03:14Z</dcterms:modified>
</cp:coreProperties>
</file>