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915" windowWidth="27315" windowHeight="110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Sheet1!$A$1:$F$394</definedName>
  </definedNames>
  <calcPr calcId="125725"/>
</workbook>
</file>

<file path=xl/calcChain.xml><?xml version="1.0" encoding="utf-8"?>
<calcChain xmlns="http://schemas.openxmlformats.org/spreadsheetml/2006/main">
  <c r="N381" i="1"/>
  <c r="N379" s="1"/>
  <c r="L381"/>
  <c r="N380"/>
  <c r="L379"/>
  <c r="L376" s="1"/>
  <c r="J379"/>
  <c r="N377"/>
  <c r="N376" s="1"/>
  <c r="L377"/>
  <c r="J377"/>
  <c r="J376" s="1"/>
  <c r="N371"/>
  <c r="L371"/>
  <c r="J371"/>
  <c r="N366"/>
  <c r="L366"/>
  <c r="J366"/>
  <c r="J362" s="1"/>
  <c r="J391" s="1"/>
  <c r="N363"/>
  <c r="N362" s="1"/>
  <c r="L363"/>
  <c r="L362" s="1"/>
  <c r="J363"/>
  <c r="N357"/>
  <c r="L357"/>
  <c r="N353"/>
  <c r="L353"/>
  <c r="J353"/>
  <c r="N352"/>
  <c r="N391" s="1"/>
  <c r="N393" s="1"/>
  <c r="L352"/>
  <c r="J352"/>
  <c r="N345"/>
  <c r="L345"/>
  <c r="J345"/>
  <c r="J343"/>
  <c r="N339"/>
  <c r="L339"/>
  <c r="J339"/>
  <c r="J338" s="1"/>
  <c r="J314" s="1"/>
  <c r="N338"/>
  <c r="L338"/>
  <c r="N331"/>
  <c r="L331"/>
  <c r="L314" s="1"/>
  <c r="N327"/>
  <c r="L327"/>
  <c r="J327"/>
  <c r="N315"/>
  <c r="N314" s="1"/>
  <c r="L315"/>
  <c r="J315"/>
  <c r="N306"/>
  <c r="L306"/>
  <c r="J306"/>
  <c r="N302"/>
  <c r="L302"/>
  <c r="N299"/>
  <c r="L299"/>
  <c r="N296"/>
  <c r="L296"/>
  <c r="J296"/>
  <c r="J272" s="1"/>
  <c r="J350" s="1"/>
  <c r="N294"/>
  <c r="L294"/>
  <c r="J294"/>
  <c r="N285"/>
  <c r="L285"/>
  <c r="J285"/>
  <c r="N281"/>
  <c r="N280"/>
  <c r="N273" s="1"/>
  <c r="N272" s="1"/>
  <c r="N350" s="1"/>
  <c r="N394" s="1"/>
  <c r="L280"/>
  <c r="N279"/>
  <c r="N276"/>
  <c r="L276"/>
  <c r="L273"/>
  <c r="L272" s="1"/>
  <c r="L350" s="1"/>
  <c r="J273"/>
  <c r="N269"/>
  <c r="L269"/>
  <c r="J269"/>
  <c r="N264"/>
  <c r="L264"/>
  <c r="L261" s="1"/>
  <c r="J264"/>
  <c r="N261"/>
  <c r="J261"/>
  <c r="N260"/>
  <c r="N259" s="1"/>
  <c r="L260"/>
  <c r="L259"/>
  <c r="J259"/>
  <c r="J257"/>
  <c r="N254"/>
  <c r="N253" s="1"/>
  <c r="L254"/>
  <c r="J254"/>
  <c r="L253"/>
  <c r="J253"/>
  <c r="N244"/>
  <c r="L244"/>
  <c r="J244"/>
  <c r="N237"/>
  <c r="L237"/>
  <c r="J237"/>
  <c r="N236"/>
  <c r="L236"/>
  <c r="J236"/>
  <c r="J218" s="1"/>
  <c r="N229"/>
  <c r="N223" s="1"/>
  <c r="L229"/>
  <c r="J229"/>
  <c r="N226"/>
  <c r="L226"/>
  <c r="L223" s="1"/>
  <c r="L218" s="1"/>
  <c r="J226"/>
  <c r="J223"/>
  <c r="N219"/>
  <c r="N218" s="1"/>
  <c r="L219"/>
  <c r="J219"/>
  <c r="N205"/>
  <c r="N204" s="1"/>
  <c r="L205"/>
  <c r="J205"/>
  <c r="L204"/>
  <c r="J204"/>
  <c r="N199"/>
  <c r="L199"/>
  <c r="J199"/>
  <c r="N195"/>
  <c r="L195"/>
  <c r="J195"/>
  <c r="N191"/>
  <c r="L191"/>
  <c r="J191"/>
  <c r="N187"/>
  <c r="L187"/>
  <c r="J187"/>
  <c r="N183"/>
  <c r="L183"/>
  <c r="J183"/>
  <c r="N179"/>
  <c r="N163" s="1"/>
  <c r="L179"/>
  <c r="J179"/>
  <c r="N175"/>
  <c r="L175"/>
  <c r="J175"/>
  <c r="N171"/>
  <c r="L171"/>
  <c r="J171"/>
  <c r="J163" s="1"/>
  <c r="N167"/>
  <c r="L167"/>
  <c r="J167"/>
  <c r="N164"/>
  <c r="L164"/>
  <c r="J164"/>
  <c r="L163"/>
  <c r="N150"/>
  <c r="L150"/>
  <c r="J150"/>
  <c r="J136" s="1"/>
  <c r="N142"/>
  <c r="L142"/>
  <c r="J142"/>
  <c r="N137"/>
  <c r="L137"/>
  <c r="L136" s="1"/>
  <c r="J137"/>
  <c r="N136"/>
  <c r="N122"/>
  <c r="L122"/>
  <c r="L115" s="1"/>
  <c r="J122"/>
  <c r="J120"/>
  <c r="J115" s="1"/>
  <c r="N117"/>
  <c r="L117"/>
  <c r="J117"/>
  <c r="N115"/>
  <c r="N114" s="1"/>
  <c r="J112"/>
  <c r="J111"/>
  <c r="N105"/>
  <c r="L105"/>
  <c r="J105"/>
  <c r="N101"/>
  <c r="L101"/>
  <c r="J101"/>
  <c r="N97"/>
  <c r="L97"/>
  <c r="J97"/>
  <c r="J96" s="1"/>
  <c r="N96"/>
  <c r="L96"/>
  <c r="N91"/>
  <c r="L91"/>
  <c r="J91"/>
  <c r="N90"/>
  <c r="L90"/>
  <c r="J90"/>
  <c r="N84"/>
  <c r="L84"/>
  <c r="N81"/>
  <c r="L81"/>
  <c r="J81"/>
  <c r="N76"/>
  <c r="L76"/>
  <c r="J76"/>
  <c r="N73"/>
  <c r="L73"/>
  <c r="L65" s="1"/>
  <c r="N69"/>
  <c r="N65" s="1"/>
  <c r="L69"/>
  <c r="J69"/>
  <c r="J65"/>
  <c r="N62"/>
  <c r="L62"/>
  <c r="J62"/>
  <c r="J44" s="1"/>
  <c r="N59"/>
  <c r="L59"/>
  <c r="J59"/>
  <c r="N55"/>
  <c r="L55"/>
  <c r="J55"/>
  <c r="N45"/>
  <c r="N44" s="1"/>
  <c r="L45"/>
  <c r="J45"/>
  <c r="L44"/>
  <c r="N40"/>
  <c r="L40"/>
  <c r="J40"/>
  <c r="N37"/>
  <c r="L37"/>
  <c r="J37"/>
  <c r="N29"/>
  <c r="L29"/>
  <c r="J29"/>
  <c r="J24" s="1"/>
  <c r="N26"/>
  <c r="N24"/>
  <c r="N9" s="1"/>
  <c r="N16"/>
  <c r="L16"/>
  <c r="J16"/>
  <c r="M12"/>
  <c r="K12"/>
  <c r="L11" s="1"/>
  <c r="L10" s="1"/>
  <c r="L9" s="1"/>
  <c r="N11"/>
  <c r="J11"/>
  <c r="N10"/>
  <c r="J10"/>
  <c r="L114" l="1"/>
  <c r="L270" s="1"/>
  <c r="N270"/>
  <c r="L391"/>
  <c r="L393" s="1"/>
  <c r="J393"/>
  <c r="J9"/>
  <c r="J270" s="1"/>
  <c r="L394"/>
  <c r="J114"/>
  <c r="J394"/>
</calcChain>
</file>

<file path=xl/sharedStrings.xml><?xml version="1.0" encoding="utf-8"?>
<sst xmlns="http://schemas.openxmlformats.org/spreadsheetml/2006/main" count="749" uniqueCount="384">
  <si>
    <t>연 결 재 무 상 태 표</t>
    <phoneticPr fontId="10" type="noConversion"/>
  </si>
  <si>
    <t xml:space="preserve">  제 55 기  2016년   6월  30일 현재</t>
    <phoneticPr fontId="10" type="noConversion"/>
  </si>
  <si>
    <t xml:space="preserve">  제 54 기  2015년  12월  31일 현재</t>
    <phoneticPr fontId="10" type="noConversion"/>
  </si>
  <si>
    <t xml:space="preserve">  제 53 기  2014년  12월  31일 현재</t>
    <phoneticPr fontId="10" type="noConversion"/>
  </si>
  <si>
    <t xml:space="preserve"> 한 국 관 광 공 사 와 그 종 속 기 업</t>
    <phoneticPr fontId="10" type="noConversion"/>
  </si>
  <si>
    <t>( 단위 : 원 )</t>
    <phoneticPr fontId="3" type="noConversion"/>
  </si>
  <si>
    <t xml:space="preserve">( 단위 : 원) </t>
    <phoneticPr fontId="10" type="noConversion"/>
  </si>
  <si>
    <t>계 정 과 목</t>
    <phoneticPr fontId="10" type="noConversion"/>
  </si>
  <si>
    <t>신규코드</t>
    <phoneticPr fontId="3" type="noConversion"/>
  </si>
  <si>
    <t>제  5 5  기</t>
    <phoneticPr fontId="10" type="noConversion"/>
  </si>
  <si>
    <t>제  5 4 기</t>
    <phoneticPr fontId="10" type="noConversion"/>
  </si>
  <si>
    <t>제  5 2  기</t>
    <phoneticPr fontId="10" type="noConversion"/>
  </si>
  <si>
    <t>제  5 1  기</t>
    <phoneticPr fontId="10" type="noConversion"/>
  </si>
  <si>
    <t>제  5 0  기</t>
    <phoneticPr fontId="10" type="noConversion"/>
  </si>
  <si>
    <t>제  49  기</t>
    <phoneticPr fontId="10" type="noConversion"/>
  </si>
  <si>
    <t>금    액</t>
    <phoneticPr fontId="10" type="noConversion"/>
  </si>
  <si>
    <t>[  자           산  ]</t>
  </si>
  <si>
    <t>Ⅰ. 유   동   자   산</t>
  </si>
  <si>
    <t>1. 현금및현금성자산</t>
  </si>
  <si>
    <t>1) 현금</t>
  </si>
  <si>
    <t>① 보유현금</t>
  </si>
  <si>
    <t>(정부보조금)</t>
  </si>
  <si>
    <t xml:space="preserve"> </t>
    <phoneticPr fontId="3" type="noConversion"/>
  </si>
  <si>
    <t>② 기타요구불예금</t>
  </si>
  <si>
    <t xml:space="preserve"> </t>
  </si>
  <si>
    <t>2) 현금성자산</t>
  </si>
  <si>
    <t>① 특정현금및예금</t>
    <phoneticPr fontId="3" type="noConversion"/>
  </si>
  <si>
    <t>103050312A</t>
  </si>
  <si>
    <t>② 현금성자산으로분류된단기예금</t>
    <phoneticPr fontId="3" type="noConversion"/>
  </si>
  <si>
    <t>③ 현금성자산으로분류된단기투자자산</t>
    <phoneticPr fontId="3" type="noConversion"/>
  </si>
  <si>
    <t>④ 현금성자산으로분류된당좌차월</t>
    <phoneticPr fontId="3" type="noConversion"/>
  </si>
  <si>
    <t>⑤ 현금성자산으로분류된은행거래약정</t>
    <phoneticPr fontId="3" type="noConversion"/>
  </si>
  <si>
    <t>103050616A</t>
  </si>
  <si>
    <t>2. 유동금융자산</t>
  </si>
  <si>
    <t>1) 유동당기손익인식금융자산</t>
  </si>
  <si>
    <t>2) 유동매도가능금융자산</t>
  </si>
  <si>
    <t>(유동매도가능금융자산손상차손누계액)</t>
    <phoneticPr fontId="3" type="noConversion"/>
  </si>
  <si>
    <t>103100600C</t>
  </si>
  <si>
    <t>3) 유동만기보유금융자산</t>
  </si>
  <si>
    <t>4) 단기대여금</t>
  </si>
  <si>
    <t xml:space="preserve">   (현재가치할인차금)</t>
    <phoneticPr fontId="3" type="noConversion"/>
  </si>
  <si>
    <t xml:space="preserve">   (대손충당금)</t>
    <phoneticPr fontId="3" type="noConversion"/>
  </si>
  <si>
    <t xml:space="preserve">   (정부보조금)</t>
    <phoneticPr fontId="3" type="noConversion"/>
  </si>
  <si>
    <t>① 단기대여금</t>
    <phoneticPr fontId="3" type="noConversion"/>
  </si>
  <si>
    <t>(대손충당금)</t>
    <phoneticPr fontId="3" type="noConversion"/>
  </si>
  <si>
    <t>103101204E</t>
  </si>
  <si>
    <t>② 장기대여금대체</t>
    <phoneticPr fontId="3" type="noConversion"/>
  </si>
  <si>
    <t>(대손충당금)</t>
  </si>
  <si>
    <t>103101208E</t>
  </si>
  <si>
    <t>5) 단기금융상품</t>
  </si>
  <si>
    <t>① 정기예금</t>
    <phoneticPr fontId="3" type="noConversion"/>
  </si>
  <si>
    <t>② 정기적금</t>
  </si>
  <si>
    <t>6) 기타유동금융자산</t>
  </si>
  <si>
    <t>① 예치금</t>
  </si>
  <si>
    <t>(현재가치할인차금)</t>
    <phoneticPr fontId="3" type="noConversion"/>
  </si>
  <si>
    <t>3. 매출채권및기타채권</t>
  </si>
  <si>
    <t>1) 단기매출채권</t>
  </si>
  <si>
    <t>(현재가치할인차금)</t>
  </si>
  <si>
    <t>① 외상매출금</t>
  </si>
  <si>
    <t>103150304E</t>
  </si>
  <si>
    <t>② 할부외상매출금</t>
  </si>
  <si>
    <t>103150308E</t>
  </si>
  <si>
    <t>(할부매출미실현액차감)</t>
  </si>
  <si>
    <t>103150308F</t>
  </si>
  <si>
    <t>③ 받을어음</t>
  </si>
  <si>
    <t>103150312E</t>
  </si>
  <si>
    <t>2) 단기미수금</t>
  </si>
  <si>
    <t>① 미수금</t>
  </si>
  <si>
    <t>(정부보조금)</t>
    <phoneticPr fontId="3" type="noConversion"/>
  </si>
  <si>
    <t>103150600E</t>
  </si>
  <si>
    <t>3) 단기미수수익</t>
  </si>
  <si>
    <t>① 단기미수수익</t>
  </si>
  <si>
    <t>103150900E</t>
  </si>
  <si>
    <t>4) 단기보증금</t>
  </si>
  <si>
    <t>① 단기보증금</t>
  </si>
  <si>
    <t>103151200A</t>
  </si>
  <si>
    <t>4. 재고자산</t>
  </si>
  <si>
    <t>1) 원재료</t>
  </si>
  <si>
    <t>① 원재료</t>
  </si>
  <si>
    <t>(평가충당금)</t>
  </si>
  <si>
    <t>103200300D</t>
  </si>
  <si>
    <t>2) 상품</t>
  </si>
  <si>
    <t>① 상품</t>
  </si>
  <si>
    <t>103200600D</t>
  </si>
  <si>
    <t>(평가충당금)</t>
    <phoneticPr fontId="3" type="noConversion"/>
  </si>
  <si>
    <t>3) 재공품</t>
  </si>
  <si>
    <t>① 재공품</t>
  </si>
  <si>
    <t>103200900D</t>
  </si>
  <si>
    <t>4) 저장품</t>
  </si>
  <si>
    <t>① 일반저장품</t>
  </si>
  <si>
    <t>103201204D</t>
  </si>
  <si>
    <t>② 특정저장품</t>
  </si>
  <si>
    <t>103201208D</t>
  </si>
  <si>
    <t>5) 미착품</t>
  </si>
  <si>
    <t>① 미착품</t>
  </si>
  <si>
    <t>103201500D</t>
  </si>
  <si>
    <t>6) 기타재고</t>
  </si>
  <si>
    <t>① 자산정리가계정</t>
  </si>
  <si>
    <t>② 미완성용지</t>
  </si>
  <si>
    <t>103201808A</t>
  </si>
  <si>
    <t>③ 그밖의기타재고자산</t>
  </si>
  <si>
    <t>5. 당기법인세자산</t>
  </si>
  <si>
    <t>1) 미수법인세</t>
  </si>
  <si>
    <t>① 당기법인세자산(미수법인세)</t>
  </si>
  <si>
    <t>② 미수부가세</t>
  </si>
  <si>
    <t>③ 미수소득세</t>
  </si>
  <si>
    <t>④ 선급법인세</t>
    <phoneticPr fontId="3" type="noConversion"/>
  </si>
  <si>
    <t>6. 유동비금융자산</t>
  </si>
  <si>
    <t>1) 단기선급금</t>
  </si>
  <si>
    <t>① 단기선급금</t>
  </si>
  <si>
    <t>103300300A</t>
  </si>
  <si>
    <t>2) 단기선급비용</t>
  </si>
  <si>
    <t>① 단기선급비용</t>
  </si>
  <si>
    <t>3) 기타유동비금융자산</t>
  </si>
  <si>
    <t>① 가지급금</t>
  </si>
  <si>
    <t>② 매입부가세</t>
  </si>
  <si>
    <t>③ 본지사</t>
  </si>
  <si>
    <t>④ 자산정리가계정</t>
    <phoneticPr fontId="3" type="noConversion"/>
  </si>
  <si>
    <t>⑤ 그밖의기타유동자산</t>
    <phoneticPr fontId="3" type="noConversion"/>
  </si>
  <si>
    <t>7. 매각예정또는소유주분배자산집단</t>
  </si>
  <si>
    <t>1) 매각예정자산집단</t>
    <phoneticPr fontId="3" type="noConversion"/>
  </si>
  <si>
    <t>(매각예정자산손상차손누계액)</t>
  </si>
  <si>
    <t>103350300C</t>
  </si>
  <si>
    <t>Ⅱ. 비  유  동  자  산</t>
  </si>
  <si>
    <t>1. 비유동금융자산</t>
  </si>
  <si>
    <t>1) 비유동당기손익인식금융자산</t>
  </si>
  <si>
    <t>2) 비유동매도가능금융자산</t>
  </si>
  <si>
    <t>106050600A</t>
  </si>
  <si>
    <t>(비유동매도가능금융자산손상차손누계액)</t>
  </si>
  <si>
    <t>106050600C</t>
  </si>
  <si>
    <t>3) 비유동만기보유금융자산</t>
  </si>
  <si>
    <t>(비유동만기보유금융자산손상차손누계액)</t>
  </si>
  <si>
    <t>106050900C</t>
  </si>
  <si>
    <t>4) 장기대여금및수취채권</t>
  </si>
  <si>
    <t xml:space="preserve">① 장기대여금 </t>
  </si>
  <si>
    <t>(장기대여금대손충당금)</t>
  </si>
  <si>
    <t>106051204E</t>
  </si>
  <si>
    <t>② 주,임,종, 장기대여금</t>
  </si>
  <si>
    <t>(주임종장기대여금대손충당금)</t>
  </si>
  <si>
    <t>106051208E</t>
  </si>
  <si>
    <t>(주임종장기대여금현재가치할인차금)</t>
  </si>
  <si>
    <t>106051208G</t>
  </si>
  <si>
    <t xml:space="preserve">③ 관계회사대여금 </t>
  </si>
  <si>
    <t>(관계회사대여금대손충당금)</t>
  </si>
  <si>
    <t>106051212E</t>
  </si>
  <si>
    <t>5) 장기금융상품</t>
  </si>
  <si>
    <t>① 장기예금</t>
  </si>
  <si>
    <t>2. 장기매출채권및기타채권</t>
  </si>
  <si>
    <t>1) 장기매출채권</t>
  </si>
  <si>
    <t>① 장기매출채권</t>
  </si>
  <si>
    <t>106100300G</t>
  </si>
  <si>
    <t>106100300E</t>
  </si>
  <si>
    <t>(장기매출채권할부매출미실현액차감)</t>
    <phoneticPr fontId="3" type="noConversion"/>
  </si>
  <si>
    <t>106100300F</t>
  </si>
  <si>
    <t>2) 장기미수금</t>
  </si>
  <si>
    <t>① 장기미수금</t>
  </si>
  <si>
    <t>현재가치할증차금</t>
    <phoneticPr fontId="3" type="noConversion"/>
  </si>
  <si>
    <t>106100600G</t>
  </si>
  <si>
    <t>106100600E</t>
  </si>
  <si>
    <t>3) 장기미수수익</t>
  </si>
  <si>
    <t>① 장기미수수익</t>
  </si>
  <si>
    <t>106100900G</t>
  </si>
  <si>
    <t>106100900E</t>
  </si>
  <si>
    <t>4) 장기보증금</t>
  </si>
  <si>
    <t>① 전세권</t>
  </si>
  <si>
    <t>② 전신전화가입권</t>
  </si>
  <si>
    <t>③ 임차보증금</t>
  </si>
  <si>
    <t>106101212A</t>
  </si>
  <si>
    <t>(임차보증금현재가치할인차금)</t>
  </si>
  <si>
    <t>106101212G</t>
  </si>
  <si>
    <t>④ 영업보증금</t>
  </si>
  <si>
    <t>(영업보증금현재가치할인차금)</t>
  </si>
  <si>
    <t>106101216G</t>
  </si>
  <si>
    <t>5) 기타비유동채권</t>
  </si>
  <si>
    <t>① 기타비유동채권</t>
  </si>
  <si>
    <t>3. 유형자산</t>
  </si>
  <si>
    <t>1) 토지</t>
  </si>
  <si>
    <t>106150300A</t>
  </si>
  <si>
    <t>(손상차손누계액)</t>
  </si>
  <si>
    <t>106150300C</t>
  </si>
  <si>
    <t>2) 건물</t>
  </si>
  <si>
    <t>106150600A</t>
  </si>
  <si>
    <t>(감가상각누계액)</t>
  </si>
  <si>
    <t>106150600B</t>
  </si>
  <si>
    <t>106150600C</t>
  </si>
  <si>
    <t>3) 구축물</t>
  </si>
  <si>
    <t>106150900A</t>
  </si>
  <si>
    <t>106150900B</t>
  </si>
  <si>
    <t>106150900C</t>
  </si>
  <si>
    <t>4) 기계장치</t>
  </si>
  <si>
    <t>106151200A</t>
  </si>
  <si>
    <t>106151200B</t>
  </si>
  <si>
    <t>106151200C</t>
  </si>
  <si>
    <t>5) 차량운반구</t>
  </si>
  <si>
    <t>106151500B</t>
  </si>
  <si>
    <t>106151500C</t>
  </si>
  <si>
    <t>6) 집기와비품</t>
  </si>
  <si>
    <t>106151800A</t>
  </si>
  <si>
    <t>106151800B</t>
  </si>
  <si>
    <t>106151800C</t>
  </si>
  <si>
    <t>7) 공구와기구</t>
  </si>
  <si>
    <t>106152100A</t>
  </si>
  <si>
    <t>106152100B</t>
  </si>
  <si>
    <t>106152100C</t>
  </si>
  <si>
    <t>8) 입목</t>
  </si>
  <si>
    <t>106152400A</t>
  </si>
  <si>
    <t>9) 건설중인자산</t>
  </si>
  <si>
    <t>106152700A</t>
  </si>
  <si>
    <t>106152700C</t>
  </si>
  <si>
    <t>10) 기타유형자산</t>
  </si>
  <si>
    <t xml:space="preserve">   ① 임차개량자산</t>
    <phoneticPr fontId="3" type="noConversion"/>
  </si>
  <si>
    <t>106153004B</t>
  </si>
  <si>
    <t>106153004C</t>
  </si>
  <si>
    <t>4. 투자부동산</t>
  </si>
  <si>
    <t>1) 투자부동산</t>
  </si>
  <si>
    <t>① 투자부동산 토지</t>
  </si>
  <si>
    <t>106200300A</t>
  </si>
  <si>
    <t>(투자부동산토지손상차손누계액)</t>
  </si>
  <si>
    <t>106200300C</t>
  </si>
  <si>
    <t>② 투자부동산 건물</t>
  </si>
  <si>
    <t>106200600A</t>
  </si>
  <si>
    <t>(투자부동산건물감가상각누계액)</t>
  </si>
  <si>
    <t>106200600B</t>
  </si>
  <si>
    <t>(투자부동산손상차손누계액)</t>
  </si>
  <si>
    <t>106200600C</t>
  </si>
  <si>
    <t>5. 영업권</t>
  </si>
  <si>
    <t>1) 영업권</t>
  </si>
  <si>
    <t>6. 영업권이외의무형자산</t>
  </si>
  <si>
    <t>1) 컴퓨터소프트웨어</t>
  </si>
  <si>
    <t>① 컴퓨터소프트웨어</t>
  </si>
  <si>
    <t>106300300A</t>
  </si>
  <si>
    <t>(상각누계액)</t>
  </si>
  <si>
    <t>2) 저작권, 특허권, 기타 산업재산권</t>
  </si>
  <si>
    <t>① 상표권</t>
  </si>
  <si>
    <t>② 특허권</t>
  </si>
  <si>
    <t>3) 개발비</t>
  </si>
  <si>
    <t>① 개발비</t>
  </si>
  <si>
    <t>4) 사용수익기부자산등용역운영권 (K-gaap: 영업권)</t>
  </si>
  <si>
    <t>① 사용수익기부자산등용역운영권</t>
  </si>
  <si>
    <t>5) 차지권</t>
  </si>
  <si>
    <t>① 차지권</t>
  </si>
  <si>
    <t>6) 기타무형자산</t>
  </si>
  <si>
    <t>① 회원권</t>
  </si>
  <si>
    <t>(회원권손상차손누계액)</t>
  </si>
  <si>
    <t>106301804C</t>
  </si>
  <si>
    <t>② 그밖의기타의무형자산</t>
  </si>
  <si>
    <t>정부보조금(기타의무형자산차감항목)</t>
  </si>
  <si>
    <t>106301808A</t>
  </si>
  <si>
    <t>7) 개발중인무형자산</t>
    <phoneticPr fontId="3" type="noConversion"/>
  </si>
  <si>
    <t>① 개발중인무형자산</t>
    <phoneticPr fontId="3" type="noConversion"/>
  </si>
  <si>
    <t>7. 종속기업투자지분</t>
  </si>
  <si>
    <t>1) 종속기업투자주식</t>
  </si>
  <si>
    <t>8. 관계기업및공동투자지분</t>
  </si>
  <si>
    <t>1) 관계기업투자지분</t>
  </si>
  <si>
    <t>106400300A</t>
  </si>
  <si>
    <t>2) 공동기업투자지분</t>
  </si>
  <si>
    <t>9. 순확정급여자산</t>
  </si>
  <si>
    <t>1) 순확정급여자산</t>
  </si>
  <si>
    <t>10. 이연법인세자산</t>
  </si>
  <si>
    <t>1) 이연법인세자산</t>
  </si>
  <si>
    <t>11. 비유동비금융자산</t>
  </si>
  <si>
    <t>1) 장기선급금</t>
  </si>
  <si>
    <t>2) 장기선급비용</t>
  </si>
  <si>
    <t>① 장기대여금장기선급비용</t>
  </si>
  <si>
    <t>② 보증금장기선급비용</t>
  </si>
  <si>
    <t>③ 기타장기선급비용</t>
    <phoneticPr fontId="3" type="noConversion"/>
  </si>
  <si>
    <t>3) 기타비유동비금융자산</t>
  </si>
  <si>
    <t>자산총계</t>
  </si>
  <si>
    <t>[  부           채  ]</t>
  </si>
  <si>
    <t>Ⅰ. 유   동   부   채</t>
  </si>
  <si>
    <t>1. 매입채무 및 기타채무</t>
  </si>
  <si>
    <t>1) 단기매입채무  (외상매입금)</t>
  </si>
  <si>
    <t>2) 단기미지급금</t>
  </si>
  <si>
    <t>3) 단기미지급비용</t>
  </si>
  <si>
    <t>4) 단기임대보증금</t>
  </si>
  <si>
    <t>203051200G</t>
  </si>
  <si>
    <t>5) 단기기타보증금</t>
  </si>
  <si>
    <t>6) 미지급배당금</t>
  </si>
  <si>
    <t>7) 기타유동채무</t>
  </si>
  <si>
    <t>2. 유동금융부채</t>
  </si>
  <si>
    <t>1) 유동당기손익인식금융부채</t>
  </si>
  <si>
    <t>2) 단기차입금</t>
  </si>
  <si>
    <t>3) 유동성장기차입금</t>
  </si>
  <si>
    <t>4) 유동성사채</t>
  </si>
  <si>
    <t>(사채할인발행차금)</t>
  </si>
  <si>
    <t>사채할증발행차금</t>
  </si>
  <si>
    <t>3. 당기법인세부채</t>
  </si>
  <si>
    <t>1) 미지급법인세</t>
  </si>
  <si>
    <t>4. 유동비금융부채</t>
  </si>
  <si>
    <t>1) 단기선수금</t>
  </si>
  <si>
    <t>2) 단기선수수익</t>
  </si>
  <si>
    <t>3) 단기예수금</t>
  </si>
  <si>
    <t>4) 이연정부보조금수익</t>
  </si>
  <si>
    <t>5) 이연공사부담금수익</t>
  </si>
  <si>
    <t>6) 기타유동비금융부채</t>
  </si>
  <si>
    <t>① 가수금</t>
  </si>
  <si>
    <t>② 매출부가세</t>
  </si>
  <si>
    <t>③ 기타의기타유동부채</t>
    <phoneticPr fontId="3" type="noConversion"/>
  </si>
  <si>
    <t>5. 유동충당부채</t>
  </si>
  <si>
    <t>1) 유동종업원급여충당부채</t>
  </si>
  <si>
    <t>2) 단기법적소송충당부채</t>
  </si>
  <si>
    <t>3) 사후처리,복구,정화비용을위한단기충당부채</t>
  </si>
  <si>
    <t>4) 기타유동충당부채</t>
  </si>
  <si>
    <t>6. 매각예정자산집단에포함된부채</t>
  </si>
  <si>
    <t>1) 매각예정자산집단에포함된부채</t>
  </si>
  <si>
    <t>Ⅱ. 비  유  동  부  채</t>
  </si>
  <si>
    <t>1. 장기매입채무 및 기타채무</t>
  </si>
  <si>
    <t>1) 장기매입채무</t>
  </si>
  <si>
    <t>2) 장기미지급금</t>
  </si>
  <si>
    <t>3) 장기미지급비용</t>
  </si>
  <si>
    <t>4) 장기임대보증금</t>
  </si>
  <si>
    <t>206051200G</t>
  </si>
  <si>
    <t>5) 장기기타보증금</t>
  </si>
  <si>
    <t>6) 금융리스부채</t>
  </si>
  <si>
    <t>7) 기타비유동채무</t>
  </si>
  <si>
    <t>2. 비유동금융부채</t>
  </si>
  <si>
    <t>1) 비유동당기손익인식금융부채</t>
  </si>
  <si>
    <t>2) 장기차입금</t>
  </si>
  <si>
    <t>3. 비유동비금융부채</t>
    <phoneticPr fontId="3" type="noConversion"/>
  </si>
  <si>
    <t>1) 장기선수금</t>
  </si>
  <si>
    <t>2) 장기선수수익</t>
  </si>
  <si>
    <t>3) 장기예수금</t>
  </si>
  <si>
    <t>4) 이연정부보조금수익</t>
    <phoneticPr fontId="3" type="noConversion"/>
  </si>
  <si>
    <t>5) 이연공사부담금수익</t>
    <phoneticPr fontId="3" type="noConversion"/>
  </si>
  <si>
    <t>6) 기타비유동비금융부채</t>
    <phoneticPr fontId="3" type="noConversion"/>
  </si>
  <si>
    <t>4. 순확정급여부채</t>
    <phoneticPr fontId="3" type="noConversion"/>
  </si>
  <si>
    <t>1) 순확정급여부채</t>
  </si>
  <si>
    <t>(사외적립자산의공정가치)</t>
  </si>
  <si>
    <t>206200300J</t>
  </si>
  <si>
    <t>(국민연금전환금)</t>
  </si>
  <si>
    <t>206200300H</t>
  </si>
  <si>
    <t>2) 기타장기종업원급여부채</t>
  </si>
  <si>
    <t>5. 이연법인세부채</t>
    <phoneticPr fontId="3" type="noConversion"/>
  </si>
  <si>
    <t>1) 비유동이연법인세부채</t>
    <phoneticPr fontId="3" type="noConversion"/>
  </si>
  <si>
    <t>6. 비유동충당부채</t>
    <phoneticPr fontId="3" type="noConversion"/>
  </si>
  <si>
    <t>1) 비유동종업원급여충당부채</t>
    <phoneticPr fontId="3" type="noConversion"/>
  </si>
  <si>
    <t>2) 장기법적소송충당부채</t>
    <phoneticPr fontId="3" type="noConversion"/>
  </si>
  <si>
    <t>3) 사후처리,복구,정화비용을위한장기충당부채</t>
    <phoneticPr fontId="3" type="noConversion"/>
  </si>
  <si>
    <t>4) 기타비유동충당부채</t>
    <phoneticPr fontId="3" type="noConversion"/>
  </si>
  <si>
    <t>부채총계</t>
  </si>
  <si>
    <t>[  자           본  ]</t>
  </si>
  <si>
    <t>Ⅰ. 납입자본</t>
  </si>
  <si>
    <t>1. 자본금</t>
    <phoneticPr fontId="3" type="noConversion"/>
  </si>
  <si>
    <t>1) 정부지분자본금</t>
  </si>
  <si>
    <t>2) 비정부지분자본금</t>
  </si>
  <si>
    <t>3) 기타자본금</t>
  </si>
  <si>
    <t>2. 주식발행초과금</t>
    <phoneticPr fontId="3" type="noConversion"/>
  </si>
  <si>
    <t>1) 주식발행초과금</t>
  </si>
  <si>
    <t>3. (주식할인발행차금)</t>
    <phoneticPr fontId="3" type="noConversion"/>
  </si>
  <si>
    <t>1) 주식할인발행차금</t>
  </si>
  <si>
    <t>4. 기본재산</t>
    <phoneticPr fontId="3" type="noConversion"/>
  </si>
  <si>
    <t>Ⅱ. 이익잉여금</t>
  </si>
  <si>
    <t>1. 이익준비금</t>
  </si>
  <si>
    <t>1) 이익준비금</t>
  </si>
  <si>
    <t>2. 기타법정준비금</t>
  </si>
  <si>
    <t>3. 임의적립금</t>
  </si>
  <si>
    <t>1) 시설적립금</t>
  </si>
  <si>
    <t>2) 기업발전적립금</t>
  </si>
  <si>
    <t>3) 기업합리화적립금</t>
  </si>
  <si>
    <t>4) 기타임의적립금</t>
  </si>
  <si>
    <t>4. 미처분이익잉여금</t>
  </si>
  <si>
    <t>1) 전기이월이익잉여금</t>
    <phoneticPr fontId="3" type="noConversion"/>
  </si>
  <si>
    <t>2) 당기순이익</t>
    <phoneticPr fontId="3" type="noConversion"/>
  </si>
  <si>
    <t>3) 보험수리적손익</t>
    <phoneticPr fontId="3" type="noConversion"/>
  </si>
  <si>
    <t>Ⅲ. 신종자본증권</t>
  </si>
  <si>
    <t>Ⅳ. 기타자본구성요소</t>
    <phoneticPr fontId="3" type="noConversion"/>
  </si>
  <si>
    <t>1. 기타자본잉여금</t>
  </si>
  <si>
    <t>1) 기타자본잉여금</t>
    <phoneticPr fontId="3" type="noConversion"/>
  </si>
  <si>
    <t>2. 기타포괄손익누계액</t>
  </si>
  <si>
    <t>1) 매도가능금융자산평가이익</t>
    <phoneticPr fontId="3" type="noConversion"/>
  </si>
  <si>
    <t>2) 매도가능금융자산평가손실</t>
    <phoneticPr fontId="3" type="noConversion"/>
  </si>
  <si>
    <t>3) 만기보유금융자산평가이익</t>
    <phoneticPr fontId="3" type="noConversion"/>
  </si>
  <si>
    <t>4) 만기보유금융자산평가손실</t>
    <phoneticPr fontId="3" type="noConversion"/>
  </si>
  <si>
    <t>5) 지분법자본변동</t>
    <phoneticPr fontId="3" type="noConversion"/>
  </si>
  <si>
    <t>6) 부의지분법자본변동</t>
    <phoneticPr fontId="3" type="noConversion"/>
  </si>
  <si>
    <t>3. (자기주식)</t>
  </si>
  <si>
    <t>1) 자기주식</t>
    <phoneticPr fontId="3" type="noConversion"/>
  </si>
  <si>
    <t>4. 기타자본</t>
  </si>
  <si>
    <t>1) 감자차익</t>
    <phoneticPr fontId="3" type="noConversion"/>
  </si>
  <si>
    <t>2) 매각예정자본</t>
    <phoneticPr fontId="3" type="noConversion"/>
  </si>
  <si>
    <t>Ⅳ. 지배기업의소유주에게귀속되는자본</t>
    <phoneticPr fontId="3" type="noConversion"/>
  </si>
  <si>
    <t>Ⅴ. 비지배부분</t>
    <phoneticPr fontId="3" type="noConversion"/>
  </si>
  <si>
    <t>자본총계</t>
  </si>
  <si>
    <t>[  자본과 부채 총계  ]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</si>
</sst>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#,##0_);\(#,##0\)"/>
    <numFmt numFmtId="177" formatCode="#,##0_ "/>
    <numFmt numFmtId="178" formatCode="#,##0.00_ 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돋음"/>
      <family val="3"/>
      <charset val="129"/>
    </font>
    <font>
      <sz val="8"/>
      <name val="맑은 고딕"/>
      <family val="2"/>
      <charset val="129"/>
      <scheme val="minor"/>
    </font>
    <font>
      <sz val="11"/>
      <name val="돋음"/>
      <family val="3"/>
      <charset val="129"/>
    </font>
    <font>
      <sz val="10"/>
      <color theme="1"/>
      <name val="돋음"/>
      <family val="3"/>
      <charset val="129"/>
    </font>
    <font>
      <sz val="10"/>
      <name val="돋음"/>
      <family val="3"/>
      <charset val="129"/>
    </font>
    <font>
      <sz val="11"/>
      <color theme="1"/>
      <name val="돋음"/>
      <family val="3"/>
      <charset val="129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돋움"/>
      <family val="3"/>
      <charset val="129"/>
    </font>
    <font>
      <b/>
      <u/>
      <sz val="15"/>
      <name val="돋음"/>
      <family val="3"/>
      <charset val="129"/>
    </font>
    <font>
      <sz val="15"/>
      <name val="돋음"/>
      <family val="3"/>
      <charset val="129"/>
    </font>
    <font>
      <b/>
      <sz val="9"/>
      <color theme="1"/>
      <name val="돋움"/>
      <family val="3"/>
      <charset val="129"/>
    </font>
    <font>
      <b/>
      <sz val="9"/>
      <name val="돋음"/>
      <family val="3"/>
      <charset val="129"/>
    </font>
    <font>
      <b/>
      <sz val="9"/>
      <color theme="1"/>
      <name val="돋음"/>
      <family val="3"/>
      <charset val="129"/>
    </font>
    <font>
      <b/>
      <sz val="11"/>
      <name val="돋음"/>
      <family val="3"/>
      <charset val="129"/>
    </font>
    <font>
      <b/>
      <sz val="11"/>
      <color theme="1"/>
      <name val="돋음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고딕"/>
      <family val="3"/>
      <charset val="129"/>
    </font>
    <font>
      <sz val="9"/>
      <color theme="1"/>
      <name val="돋음"/>
      <family val="3"/>
      <charset val="129"/>
    </font>
    <font>
      <sz val="9"/>
      <color theme="1" tint="4.9989318521683403E-2"/>
      <name val="맑은고딕"/>
      <family val="3"/>
      <charset val="129"/>
    </font>
    <font>
      <sz val="9"/>
      <color theme="0"/>
      <name val="맑은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color rgb="FFFF0000"/>
      <name val="돋음"/>
      <family val="3"/>
      <charset val="129"/>
    </font>
    <font>
      <sz val="9"/>
      <color theme="1"/>
      <name val="돋움"/>
      <family val="3"/>
      <charset val="129"/>
    </font>
    <font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auto="1"/>
      </bottom>
      <diagonal/>
    </border>
    <border>
      <left style="thin">
        <color theme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8" fillId="0" borderId="0"/>
  </cellStyleXfs>
  <cellXfs count="287">
    <xf numFmtId="0" fontId="0" fillId="0" borderId="0" xfId="0">
      <alignment vertical="center"/>
    </xf>
    <xf numFmtId="0" fontId="2" fillId="2" borderId="0" xfId="0" applyFont="1" applyFill="1" applyAlignment="1"/>
    <xf numFmtId="0" fontId="4" fillId="0" borderId="0" xfId="0" applyNumberFormat="1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177" fontId="6" fillId="0" borderId="0" xfId="0" applyNumberFormat="1" applyFont="1">
      <alignment vertical="center"/>
    </xf>
    <xf numFmtId="177" fontId="6" fillId="3" borderId="0" xfId="0" applyNumberFormat="1" applyFont="1" applyFill="1">
      <alignment vertical="center"/>
    </xf>
    <xf numFmtId="177" fontId="4" fillId="0" borderId="0" xfId="0" applyNumberFormat="1" applyFont="1">
      <alignment vertical="center"/>
    </xf>
    <xf numFmtId="177" fontId="4" fillId="3" borderId="0" xfId="0" applyNumberFormat="1" applyFont="1" applyFill="1">
      <alignment vertical="center"/>
    </xf>
    <xf numFmtId="0" fontId="7" fillId="0" borderId="0" xfId="0" applyNumberFormat="1" applyFont="1">
      <alignment vertical="center"/>
    </xf>
    <xf numFmtId="41" fontId="7" fillId="0" borderId="0" xfId="1" applyFont="1">
      <alignment vertical="center"/>
    </xf>
    <xf numFmtId="0" fontId="7" fillId="0" borderId="0" xfId="0" applyFont="1">
      <alignment vertical="center"/>
    </xf>
    <xf numFmtId="3" fontId="11" fillId="0" borderId="0" xfId="3" applyNumberFormat="1" applyFont="1" applyFill="1" applyBorder="1" applyAlignment="1">
      <alignment horizontal="center" vertical="top"/>
    </xf>
    <xf numFmtId="0" fontId="12" fillId="0" borderId="0" xfId="3" applyNumberFormat="1" applyFont="1" applyFill="1" applyAlignment="1">
      <alignment vertical="top"/>
    </xf>
    <xf numFmtId="41" fontId="12" fillId="0" borderId="0" xfId="1" applyFont="1" applyFill="1" applyAlignment="1">
      <alignment vertical="top"/>
    </xf>
    <xf numFmtId="3" fontId="12" fillId="0" borderId="0" xfId="3" applyNumberFormat="1" applyFont="1" applyFill="1" applyAlignment="1">
      <alignment vertical="top"/>
    </xf>
    <xf numFmtId="3" fontId="4" fillId="0" borderId="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Alignment="1">
      <alignment vertical="center"/>
    </xf>
    <xf numFmtId="41" fontId="4" fillId="0" borderId="0" xfId="1" applyFont="1" applyFill="1" applyAlignment="1">
      <alignment vertical="center"/>
    </xf>
    <xf numFmtId="3" fontId="4" fillId="0" borderId="0" xfId="3" applyNumberFormat="1" applyFont="1" applyFill="1" applyAlignment="1">
      <alignment vertical="center"/>
    </xf>
    <xf numFmtId="177" fontId="5" fillId="0" borderId="2" xfId="3" applyNumberFormat="1" applyFont="1" applyFill="1" applyBorder="1" applyAlignment="1">
      <alignment horizontal="right" vertical="center"/>
    </xf>
    <xf numFmtId="177" fontId="6" fillId="0" borderId="2" xfId="3" applyNumberFormat="1" applyFont="1" applyFill="1" applyBorder="1" applyAlignment="1">
      <alignment vertical="center"/>
    </xf>
    <xf numFmtId="176" fontId="6" fillId="0" borderId="2" xfId="3" applyNumberFormat="1" applyFont="1" applyFill="1" applyBorder="1" applyAlignment="1">
      <alignment horizontal="right" vertical="center"/>
    </xf>
    <xf numFmtId="177" fontId="4" fillId="0" borderId="2" xfId="3" applyNumberFormat="1" applyFont="1" applyFill="1" applyBorder="1" applyAlignment="1">
      <alignment vertical="center"/>
    </xf>
    <xf numFmtId="176" fontId="4" fillId="0" borderId="3" xfId="3" applyNumberFormat="1" applyFont="1" applyFill="1" applyBorder="1" applyAlignment="1">
      <alignment horizontal="right" vertical="center"/>
    </xf>
    <xf numFmtId="0" fontId="16" fillId="0" borderId="2" xfId="3" applyNumberFormat="1" applyFont="1" applyFill="1" applyBorder="1" applyAlignment="1">
      <alignment horizontal="center" vertical="center"/>
    </xf>
    <xf numFmtId="41" fontId="16" fillId="0" borderId="2" xfId="1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vertical="center"/>
    </xf>
    <xf numFmtId="3" fontId="4" fillId="0" borderId="2" xfId="3" applyNumberFormat="1" applyFont="1" applyFill="1" applyBorder="1" applyAlignment="1">
      <alignment vertical="center"/>
    </xf>
    <xf numFmtId="176" fontId="5" fillId="0" borderId="28" xfId="0" applyNumberFormat="1" applyFont="1" applyFill="1" applyBorder="1">
      <alignment vertical="center"/>
    </xf>
    <xf numFmtId="176" fontId="5" fillId="0" borderId="29" xfId="0" applyNumberFormat="1" applyFont="1" applyFill="1" applyBorder="1">
      <alignment vertical="center"/>
    </xf>
    <xf numFmtId="176" fontId="6" fillId="0" borderId="30" xfId="0" applyNumberFormat="1" applyFont="1" applyFill="1" applyBorder="1" applyAlignment="1">
      <alignment horizontal="right" vertical="center" wrapText="1"/>
    </xf>
    <xf numFmtId="176" fontId="6" fillId="0" borderId="31" xfId="0" applyNumberFormat="1" applyFont="1" applyFill="1" applyBorder="1">
      <alignment vertical="center"/>
    </xf>
    <xf numFmtId="176" fontId="6" fillId="0" borderId="32" xfId="0" applyNumberFormat="1" applyFont="1" applyFill="1" applyBorder="1">
      <alignment vertical="center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32" xfId="0" applyNumberFormat="1" applyFont="1" applyFill="1" applyBorder="1">
      <alignment vertical="center"/>
    </xf>
    <xf numFmtId="0" fontId="17" fillId="0" borderId="0" xfId="0" applyNumberFormat="1" applyFont="1" applyFill="1" applyBorder="1">
      <alignment vertical="center"/>
    </xf>
    <xf numFmtId="41" fontId="17" fillId="0" borderId="0" xfId="1" applyFont="1" applyFill="1" applyBorder="1">
      <alignment vertical="center"/>
    </xf>
    <xf numFmtId="41" fontId="7" fillId="0" borderId="0" xfId="1" applyFont="1" applyBorder="1">
      <alignment vertical="center"/>
    </xf>
    <xf numFmtId="0" fontId="7" fillId="0" borderId="0" xfId="0" applyFont="1" applyBorder="1">
      <alignment vertical="center"/>
    </xf>
    <xf numFmtId="176" fontId="18" fillId="0" borderId="36" xfId="1" applyNumberFormat="1" applyFont="1" applyFill="1" applyBorder="1" applyAlignment="1">
      <alignment horizontal="right" vertical="center" wrapText="1"/>
    </xf>
    <xf numFmtId="176" fontId="18" fillId="0" borderId="37" xfId="1" applyNumberFormat="1" applyFont="1" applyFill="1" applyBorder="1" applyAlignment="1">
      <alignment horizontal="right" vertical="center" wrapText="1"/>
    </xf>
    <xf numFmtId="176" fontId="20" fillId="0" borderId="36" xfId="0" applyNumberFormat="1" applyFont="1" applyFill="1" applyBorder="1">
      <alignment vertical="center"/>
    </xf>
    <xf numFmtId="176" fontId="20" fillId="0" borderId="35" xfId="0" applyNumberFormat="1" applyFont="1" applyFill="1" applyBorder="1">
      <alignment vertical="center"/>
    </xf>
    <xf numFmtId="176" fontId="20" fillId="0" borderId="38" xfId="0" applyNumberFormat="1" applyFont="1" applyFill="1" applyBorder="1">
      <alignment vertical="center"/>
    </xf>
    <xf numFmtId="43" fontId="18" fillId="0" borderId="0" xfId="0" applyNumberFormat="1" applyFont="1" applyFill="1">
      <alignment vertical="center"/>
    </xf>
    <xf numFmtId="43" fontId="17" fillId="0" borderId="0" xfId="0" applyNumberFormat="1" applyFont="1" applyFill="1">
      <alignment vertical="center"/>
    </xf>
    <xf numFmtId="41" fontId="17" fillId="0" borderId="0" xfId="1" applyFont="1">
      <alignment vertical="center"/>
    </xf>
    <xf numFmtId="176" fontId="17" fillId="0" borderId="0" xfId="0" applyNumberFormat="1" applyFont="1" applyBorder="1">
      <alignment vertical="center"/>
    </xf>
    <xf numFmtId="0" fontId="17" fillId="0" borderId="0" xfId="0" applyFont="1">
      <alignment vertical="center"/>
    </xf>
    <xf numFmtId="176" fontId="18" fillId="0" borderId="41" xfId="0" applyNumberFormat="1" applyFont="1" applyFill="1" applyBorder="1">
      <alignment vertical="center"/>
    </xf>
    <xf numFmtId="176" fontId="18" fillId="0" borderId="1" xfId="0" applyNumberFormat="1" applyFont="1" applyFill="1" applyBorder="1">
      <alignment vertical="center"/>
    </xf>
    <xf numFmtId="176" fontId="20" fillId="0" borderId="41" xfId="0" applyNumberFormat="1" applyFont="1" applyFill="1" applyBorder="1">
      <alignment vertical="center"/>
    </xf>
    <xf numFmtId="176" fontId="20" fillId="0" borderId="31" xfId="0" applyNumberFormat="1" applyFont="1" applyFill="1" applyBorder="1">
      <alignment vertical="center"/>
    </xf>
    <xf numFmtId="176" fontId="20" fillId="0" borderId="32" xfId="0" applyNumberFormat="1" applyFont="1" applyFill="1" applyBorder="1">
      <alignment vertical="center"/>
    </xf>
    <xf numFmtId="176" fontId="20" fillId="0" borderId="42" xfId="0" applyNumberFormat="1" applyFont="1" applyFill="1" applyBorder="1">
      <alignment vertical="center"/>
    </xf>
    <xf numFmtId="176" fontId="18" fillId="0" borderId="0" xfId="0" applyNumberFormat="1" applyFont="1" applyFill="1">
      <alignment vertical="center"/>
    </xf>
    <xf numFmtId="41" fontId="17" fillId="0" borderId="0" xfId="1" applyFont="1" applyFill="1">
      <alignment vertical="center"/>
    </xf>
    <xf numFmtId="176" fontId="20" fillId="0" borderId="44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18" fillId="0" borderId="41" xfId="1" applyNumberFormat="1" applyFont="1" applyFill="1" applyBorder="1" applyAlignment="1">
      <alignment horizontal="right" vertical="center"/>
    </xf>
    <xf numFmtId="176" fontId="18" fillId="0" borderId="1" xfId="1" applyNumberFormat="1" applyFont="1" applyFill="1" applyBorder="1" applyAlignment="1">
      <alignment horizontal="right" vertical="center"/>
    </xf>
    <xf numFmtId="0" fontId="18" fillId="0" borderId="0" xfId="0" applyNumberFormat="1" applyFont="1" applyFill="1">
      <alignment vertical="center"/>
    </xf>
    <xf numFmtId="176" fontId="22" fillId="0" borderId="44" xfId="0" applyNumberFormat="1" applyFont="1" applyFill="1" applyBorder="1">
      <alignment vertical="center"/>
    </xf>
    <xf numFmtId="176" fontId="22" fillId="0" borderId="41" xfId="0" applyNumberFormat="1" applyFont="1" applyFill="1" applyBorder="1">
      <alignment vertical="center"/>
    </xf>
    <xf numFmtId="176" fontId="22" fillId="0" borderId="42" xfId="0" applyNumberFormat="1" applyFont="1" applyFill="1" applyBorder="1">
      <alignment vertical="center"/>
    </xf>
    <xf numFmtId="41" fontId="17" fillId="0" borderId="0" xfId="1" applyFont="1" applyBorder="1">
      <alignment vertical="center"/>
    </xf>
    <xf numFmtId="0" fontId="17" fillId="0" borderId="0" xfId="0" applyFont="1" applyBorder="1">
      <alignment vertical="center"/>
    </xf>
    <xf numFmtId="176" fontId="18" fillId="0" borderId="41" xfId="1" applyNumberFormat="1" applyFont="1" applyFill="1" applyBorder="1" applyAlignment="1">
      <alignment horizontal="right" vertical="center" wrapText="1"/>
    </xf>
    <xf numFmtId="176" fontId="18" fillId="0" borderId="1" xfId="1" applyNumberFormat="1" applyFont="1" applyFill="1" applyBorder="1" applyAlignment="1">
      <alignment horizontal="right" vertical="center" wrapText="1"/>
    </xf>
    <xf numFmtId="176" fontId="23" fillId="0" borderId="44" xfId="0" applyNumberFormat="1" applyFont="1" applyFill="1" applyBorder="1">
      <alignment vertical="center"/>
    </xf>
    <xf numFmtId="176" fontId="18" fillId="0" borderId="0" xfId="0" applyNumberFormat="1" applyFont="1" applyFill="1" applyBorder="1">
      <alignment vertical="center"/>
    </xf>
    <xf numFmtId="176" fontId="7" fillId="0" borderId="0" xfId="0" applyNumberFormat="1" applyFont="1" applyBorder="1">
      <alignment vertical="center"/>
    </xf>
    <xf numFmtId="0" fontId="18" fillId="0" borderId="0" xfId="0" applyNumberFormat="1" applyFont="1" applyFill="1" applyBorder="1">
      <alignment vertical="center"/>
    </xf>
    <xf numFmtId="41" fontId="7" fillId="0" borderId="0" xfId="1" applyFont="1" applyFill="1">
      <alignment vertical="center"/>
    </xf>
    <xf numFmtId="176" fontId="18" fillId="0" borderId="44" xfId="0" applyNumberFormat="1" applyFont="1" applyFill="1" applyBorder="1">
      <alignment vertical="center"/>
    </xf>
    <xf numFmtId="176" fontId="18" fillId="0" borderId="44" xfId="1" applyNumberFormat="1" applyFont="1" applyFill="1" applyBorder="1" applyAlignment="1">
      <alignment horizontal="right" vertical="center" wrapText="1"/>
    </xf>
    <xf numFmtId="176" fontId="18" fillId="0" borderId="44" xfId="1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>
      <alignment vertical="center"/>
    </xf>
    <xf numFmtId="176" fontId="18" fillId="0" borderId="32" xfId="0" applyNumberFormat="1" applyFont="1" applyFill="1" applyBorder="1">
      <alignment vertical="center"/>
    </xf>
    <xf numFmtId="176" fontId="18" fillId="0" borderId="42" xfId="0" applyNumberFormat="1" applyFont="1" applyFill="1" applyBorder="1">
      <alignment vertical="center"/>
    </xf>
    <xf numFmtId="0" fontId="7" fillId="3" borderId="0" xfId="0" applyFont="1" applyFill="1">
      <alignment vertical="center"/>
    </xf>
    <xf numFmtId="176" fontId="17" fillId="0" borderId="0" xfId="0" applyNumberFormat="1" applyFont="1">
      <alignment vertical="center"/>
    </xf>
    <xf numFmtId="0" fontId="17" fillId="3" borderId="0" xfId="0" applyFont="1" applyFill="1">
      <alignment vertical="center"/>
    </xf>
    <xf numFmtId="176" fontId="20" fillId="0" borderId="45" xfId="0" applyNumberFormat="1" applyFont="1" applyFill="1" applyBorder="1">
      <alignment vertical="center"/>
    </xf>
    <xf numFmtId="176" fontId="20" fillId="0" borderId="50" xfId="0" applyNumberFormat="1" applyFont="1" applyFill="1" applyBorder="1">
      <alignment vertical="center"/>
    </xf>
    <xf numFmtId="41" fontId="7" fillId="0" borderId="0" xfId="1" applyFont="1" applyFill="1" applyBorder="1">
      <alignment vertical="center"/>
    </xf>
    <xf numFmtId="176" fontId="23" fillId="0" borderId="41" xfId="0" applyNumberFormat="1" applyFont="1" applyFill="1" applyBorder="1">
      <alignment vertical="center"/>
    </xf>
    <xf numFmtId="176" fontId="23" fillId="0" borderId="42" xfId="0" applyNumberFormat="1" applyFont="1" applyFill="1" applyBorder="1">
      <alignment vertical="center"/>
    </xf>
    <xf numFmtId="0" fontId="7" fillId="3" borderId="0" xfId="0" applyFont="1" applyFill="1" applyBorder="1">
      <alignment vertical="center"/>
    </xf>
    <xf numFmtId="41" fontId="18" fillId="0" borderId="0" xfId="1" applyFont="1" applyFill="1" applyBorder="1">
      <alignment vertical="center"/>
    </xf>
    <xf numFmtId="41" fontId="7" fillId="3" borderId="0" xfId="1" applyFont="1" applyFill="1" applyBorder="1">
      <alignment vertical="center"/>
    </xf>
    <xf numFmtId="176" fontId="18" fillId="0" borderId="36" xfId="1" applyNumberFormat="1" applyFont="1" applyFill="1" applyBorder="1" applyAlignment="1">
      <alignment horizontal="right" vertical="center"/>
    </xf>
    <xf numFmtId="176" fontId="18" fillId="0" borderId="38" xfId="1" applyNumberFormat="1" applyFont="1" applyFill="1" applyBorder="1" applyAlignment="1">
      <alignment horizontal="right" vertical="center"/>
    </xf>
    <xf numFmtId="176" fontId="18" fillId="0" borderId="52" xfId="0" applyNumberFormat="1" applyFont="1" applyFill="1" applyBorder="1">
      <alignment vertical="center"/>
    </xf>
    <xf numFmtId="176" fontId="18" fillId="0" borderId="50" xfId="0" applyNumberFormat="1" applyFont="1" applyFill="1" applyBorder="1">
      <alignment vertical="center"/>
    </xf>
    <xf numFmtId="176" fontId="20" fillId="0" borderId="52" xfId="0" applyNumberFormat="1" applyFont="1" applyFill="1" applyBorder="1">
      <alignment vertical="center"/>
    </xf>
    <xf numFmtId="176" fontId="20" fillId="0" borderId="53" xfId="0" applyNumberFormat="1" applyFont="1" applyFill="1" applyBorder="1">
      <alignment vertical="center"/>
    </xf>
    <xf numFmtId="176" fontId="20" fillId="0" borderId="54" xfId="0" applyNumberFormat="1" applyFont="1" applyFill="1" applyBorder="1">
      <alignment vertical="center"/>
    </xf>
    <xf numFmtId="41" fontId="7" fillId="0" borderId="0" xfId="0" applyNumberFormat="1" applyFont="1">
      <alignment vertical="center"/>
    </xf>
    <xf numFmtId="176" fontId="20" fillId="0" borderId="55" xfId="0" applyNumberFormat="1" applyFont="1" applyFill="1" applyBorder="1">
      <alignment vertical="center"/>
    </xf>
    <xf numFmtId="178" fontId="17" fillId="0" borderId="0" xfId="0" applyNumberFormat="1" applyFont="1" applyFill="1">
      <alignment vertical="center"/>
    </xf>
    <xf numFmtId="176" fontId="18" fillId="0" borderId="41" xfId="0" applyNumberFormat="1" applyFont="1" applyFill="1" applyBorder="1" applyAlignment="1">
      <alignment horizontal="right" vertical="center"/>
    </xf>
    <xf numFmtId="176" fontId="18" fillId="0" borderId="44" xfId="0" applyNumberFormat="1" applyFont="1" applyFill="1" applyBorder="1" applyAlignment="1">
      <alignment horizontal="right" vertical="center"/>
    </xf>
    <xf numFmtId="176" fontId="20" fillId="0" borderId="40" xfId="0" applyNumberFormat="1" applyFont="1" applyFill="1" applyBorder="1">
      <alignment vertical="center"/>
    </xf>
    <xf numFmtId="177" fontId="18" fillId="0" borderId="41" xfId="0" applyNumberFormat="1" applyFont="1" applyFill="1" applyBorder="1">
      <alignment vertical="center"/>
    </xf>
    <xf numFmtId="177" fontId="18" fillId="0" borderId="44" xfId="0" applyNumberFormat="1" applyFont="1" applyFill="1" applyBorder="1">
      <alignment vertical="center"/>
    </xf>
    <xf numFmtId="177" fontId="20" fillId="0" borderId="41" xfId="0" applyNumberFormat="1" applyFont="1" applyFill="1" applyBorder="1">
      <alignment vertical="center"/>
    </xf>
    <xf numFmtId="177" fontId="20" fillId="0" borderId="0" xfId="0" applyNumberFormat="1" applyFont="1" applyFill="1" applyBorder="1">
      <alignment vertical="center"/>
    </xf>
    <xf numFmtId="176" fontId="7" fillId="3" borderId="0" xfId="0" applyNumberFormat="1" applyFont="1" applyFill="1" applyBorder="1">
      <alignment vertical="center"/>
    </xf>
    <xf numFmtId="41" fontId="7" fillId="0" borderId="0" xfId="0" applyNumberFormat="1" applyFont="1" applyBorder="1">
      <alignment vertical="center"/>
    </xf>
    <xf numFmtId="176" fontId="18" fillId="0" borderId="36" xfId="0" applyNumberFormat="1" applyFont="1" applyFill="1" applyBorder="1">
      <alignment vertical="center"/>
    </xf>
    <xf numFmtId="176" fontId="18" fillId="0" borderId="38" xfId="0" applyNumberFormat="1" applyFont="1" applyFill="1" applyBorder="1">
      <alignment vertical="center"/>
    </xf>
    <xf numFmtId="41" fontId="17" fillId="0" borderId="0" xfId="0" applyNumberFormat="1" applyFont="1" applyBorder="1">
      <alignment vertical="center"/>
    </xf>
    <xf numFmtId="41" fontId="17" fillId="3" borderId="0" xfId="1" applyFont="1" applyFill="1">
      <alignment vertical="center"/>
    </xf>
    <xf numFmtId="176" fontId="17" fillId="3" borderId="0" xfId="0" applyNumberFormat="1" applyFont="1" applyFill="1">
      <alignment vertical="center"/>
    </xf>
    <xf numFmtId="41" fontId="7" fillId="3" borderId="0" xfId="1" applyFont="1" applyFill="1">
      <alignment vertical="center"/>
    </xf>
    <xf numFmtId="176" fontId="7" fillId="3" borderId="0" xfId="0" applyNumberFormat="1" applyFont="1" applyFill="1">
      <alignment vertical="center"/>
    </xf>
    <xf numFmtId="3" fontId="18" fillId="0" borderId="41" xfId="0" applyNumberFormat="1" applyFont="1" applyFill="1" applyBorder="1" applyAlignment="1">
      <alignment horizontal="right" vertical="center" wrapText="1"/>
    </xf>
    <xf numFmtId="3" fontId="18" fillId="0" borderId="44" xfId="0" applyNumberFormat="1" applyFont="1" applyFill="1" applyBorder="1" applyAlignment="1">
      <alignment horizontal="right" vertical="center" wrapText="1"/>
    </xf>
    <xf numFmtId="3" fontId="29" fillId="0" borderId="57" xfId="0" applyNumberFormat="1" applyFont="1" applyFill="1" applyBorder="1" applyAlignment="1">
      <alignment horizontal="right" vertical="center" wrapText="1"/>
    </xf>
    <xf numFmtId="41" fontId="22" fillId="0" borderId="41" xfId="1" applyFont="1" applyFill="1" applyBorder="1">
      <alignment vertical="center"/>
    </xf>
    <xf numFmtId="41" fontId="22" fillId="0" borderId="42" xfId="1" applyFont="1" applyFill="1" applyBorder="1">
      <alignment vertical="center"/>
    </xf>
    <xf numFmtId="41" fontId="22" fillId="0" borderId="0" xfId="1" applyFont="1" applyFill="1" applyBorder="1">
      <alignment vertical="center"/>
    </xf>
    <xf numFmtId="41" fontId="22" fillId="0" borderId="49" xfId="1" applyFont="1" applyFill="1" applyBorder="1">
      <alignment vertical="center"/>
    </xf>
    <xf numFmtId="176" fontId="18" fillId="0" borderId="38" xfId="1" applyNumberFormat="1" applyFont="1" applyFill="1" applyBorder="1" applyAlignment="1">
      <alignment horizontal="right" vertical="center" wrapText="1"/>
    </xf>
    <xf numFmtId="41" fontId="17" fillId="0" borderId="0" xfId="0" applyNumberFormat="1" applyFont="1">
      <alignment vertical="center"/>
    </xf>
    <xf numFmtId="41" fontId="6" fillId="3" borderId="0" xfId="1" applyFont="1" applyFill="1" applyBorder="1" applyAlignment="1">
      <alignment horizontal="right" vertical="center"/>
    </xf>
    <xf numFmtId="0" fontId="30" fillId="0" borderId="0" xfId="0" applyFont="1" applyFill="1">
      <alignment vertical="center"/>
    </xf>
    <xf numFmtId="176" fontId="18" fillId="0" borderId="30" xfId="0" applyNumberFormat="1" applyFont="1" applyFill="1" applyBorder="1">
      <alignment vertical="center"/>
    </xf>
    <xf numFmtId="177" fontId="20" fillId="0" borderId="42" xfId="0" applyNumberFormat="1" applyFont="1" applyFill="1" applyBorder="1">
      <alignment vertical="center"/>
    </xf>
    <xf numFmtId="177" fontId="20" fillId="0" borderId="44" xfId="0" applyNumberFormat="1" applyFont="1" applyFill="1" applyBorder="1">
      <alignment vertical="center"/>
    </xf>
    <xf numFmtId="177" fontId="18" fillId="0" borderId="0" xfId="0" applyNumberFormat="1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176" fontId="18" fillId="0" borderId="36" xfId="0" applyNumberFormat="1" applyFont="1" applyFill="1" applyBorder="1" applyAlignment="1">
      <alignment horizontal="right" vertical="center"/>
    </xf>
    <xf numFmtId="176" fontId="18" fillId="0" borderId="38" xfId="0" applyNumberFormat="1" applyFont="1" applyFill="1" applyBorder="1" applyAlignment="1">
      <alignment horizontal="right" vertical="center"/>
    </xf>
    <xf numFmtId="176" fontId="20" fillId="0" borderId="62" xfId="0" applyNumberFormat="1" applyFont="1" applyFill="1" applyBorder="1">
      <alignment vertical="center"/>
    </xf>
    <xf numFmtId="176" fontId="20" fillId="0" borderId="63" xfId="0" applyNumberFormat="1" applyFont="1" applyFill="1" applyBorder="1">
      <alignment vertical="center"/>
    </xf>
    <xf numFmtId="176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176" fontId="18" fillId="0" borderId="35" xfId="0" applyNumberFormat="1" applyFont="1" applyFill="1" applyBorder="1">
      <alignment vertical="center"/>
    </xf>
    <xf numFmtId="176" fontId="18" fillId="0" borderId="66" xfId="1" applyNumberFormat="1" applyFont="1" applyFill="1" applyBorder="1" applyAlignment="1">
      <alignment horizontal="right" vertical="center" wrapText="1"/>
    </xf>
    <xf numFmtId="176" fontId="18" fillId="0" borderId="54" xfId="1" applyNumberFormat="1" applyFont="1" applyFill="1" applyBorder="1" applyAlignment="1">
      <alignment horizontal="right" vertical="center" wrapText="1"/>
    </xf>
    <xf numFmtId="176" fontId="18" fillId="0" borderId="66" xfId="0" applyNumberFormat="1" applyFont="1" applyFill="1" applyBorder="1">
      <alignment vertical="center"/>
    </xf>
    <xf numFmtId="176" fontId="18" fillId="0" borderId="53" xfId="0" applyNumberFormat="1" applyFont="1" applyFill="1" applyBorder="1">
      <alignment vertical="center"/>
    </xf>
    <xf numFmtId="176" fontId="18" fillId="0" borderId="54" xfId="0" applyNumberFormat="1" applyFont="1" applyFill="1" applyBorder="1">
      <alignment vertical="center"/>
    </xf>
    <xf numFmtId="0" fontId="21" fillId="0" borderId="0" xfId="0" applyFont="1" applyFill="1">
      <alignment vertical="center"/>
    </xf>
    <xf numFmtId="0" fontId="7" fillId="0" borderId="0" xfId="0" applyFont="1" applyFill="1">
      <alignment vertical="center"/>
    </xf>
    <xf numFmtId="176" fontId="31" fillId="0" borderId="0" xfId="1" applyNumberFormat="1" applyFont="1" applyFill="1" applyAlignment="1">
      <alignment horizontal="right" vertical="center"/>
    </xf>
    <xf numFmtId="176" fontId="31" fillId="0" borderId="0" xfId="0" applyNumberFormat="1" applyFont="1" applyFill="1">
      <alignment vertical="center"/>
    </xf>
    <xf numFmtId="0" fontId="31" fillId="0" borderId="0" xfId="0" applyFont="1" applyFill="1">
      <alignment vertical="center"/>
    </xf>
    <xf numFmtId="177" fontId="31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7" fontId="6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7" fontId="4" fillId="0" borderId="0" xfId="0" applyNumberFormat="1" applyFont="1" applyFill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5" fillId="3" borderId="0" xfId="0" applyFont="1" applyFill="1">
      <alignment vertical="center"/>
    </xf>
    <xf numFmtId="0" fontId="4" fillId="0" borderId="0" xfId="0" applyFont="1">
      <alignment vertical="center"/>
    </xf>
    <xf numFmtId="176" fontId="5" fillId="3" borderId="0" xfId="0" applyNumberFormat="1" applyFont="1" applyFill="1">
      <alignment vertical="center"/>
    </xf>
    <xf numFmtId="176" fontId="5" fillId="0" borderId="0" xfId="0" applyNumberFormat="1" applyFont="1">
      <alignment vertical="center"/>
    </xf>
    <xf numFmtId="0" fontId="21" fillId="2" borderId="0" xfId="0" applyFont="1" applyFill="1">
      <alignment vertical="center"/>
    </xf>
    <xf numFmtId="0" fontId="2" fillId="3" borderId="0" xfId="0" applyFont="1" applyFill="1" applyAlignment="1"/>
    <xf numFmtId="0" fontId="4" fillId="3" borderId="0" xfId="0" applyNumberFormat="1" applyFont="1" applyFill="1" applyAlignment="1">
      <alignment horizontal="center" vertical="center"/>
    </xf>
    <xf numFmtId="176" fontId="5" fillId="3" borderId="0" xfId="1" applyNumberFormat="1" applyFont="1" applyFill="1" applyAlignment="1">
      <alignment horizontal="right" vertical="center"/>
    </xf>
    <xf numFmtId="177" fontId="5" fillId="3" borderId="0" xfId="0" applyNumberFormat="1" applyFont="1" applyFill="1">
      <alignment vertical="center"/>
    </xf>
    <xf numFmtId="3" fontId="14" fillId="3" borderId="2" xfId="3" applyNumberFormat="1" applyFont="1" applyFill="1" applyBorder="1" applyAlignment="1">
      <alignment vertical="center" shrinkToFit="1"/>
    </xf>
    <xf numFmtId="3" fontId="4" fillId="3" borderId="2" xfId="3" applyNumberFormat="1" applyFont="1" applyFill="1" applyBorder="1" applyAlignment="1">
      <alignment horizontal="left" vertical="center"/>
    </xf>
    <xf numFmtId="176" fontId="5" fillId="3" borderId="2" xfId="1" applyNumberFormat="1" applyFont="1" applyFill="1" applyBorder="1" applyAlignment="1">
      <alignment horizontal="right" vertical="center"/>
    </xf>
    <xf numFmtId="176" fontId="5" fillId="3" borderId="2" xfId="3" applyNumberFormat="1" applyFont="1" applyFill="1" applyBorder="1" applyAlignment="1">
      <alignment vertical="center"/>
    </xf>
    <xf numFmtId="177" fontId="15" fillId="3" borderId="2" xfId="3" applyNumberFormat="1" applyFont="1" applyFill="1" applyBorder="1" applyAlignment="1">
      <alignment horizontal="right" vertical="center"/>
    </xf>
    <xf numFmtId="3" fontId="15" fillId="3" borderId="24" xfId="3" quotePrefix="1" applyNumberFormat="1" applyFont="1" applyFill="1" applyBorder="1" applyAlignment="1">
      <alignment horizontal="center" vertical="center" shrinkToFit="1"/>
    </xf>
    <xf numFmtId="0" fontId="4" fillId="3" borderId="25" xfId="0" applyNumberFormat="1" applyFont="1" applyFill="1" applyBorder="1" applyAlignment="1">
      <alignment horizontal="center" vertical="center" wrapText="1"/>
    </xf>
    <xf numFmtId="176" fontId="5" fillId="3" borderId="26" xfId="1" applyNumberFormat="1" applyFont="1" applyFill="1" applyBorder="1" applyAlignment="1">
      <alignment horizontal="right" vertical="center" wrapText="1"/>
    </xf>
    <xf numFmtId="176" fontId="5" fillId="3" borderId="25" xfId="1" applyNumberFormat="1" applyFont="1" applyFill="1" applyBorder="1" applyAlignment="1">
      <alignment horizontal="right" vertical="center" wrapText="1"/>
    </xf>
    <xf numFmtId="176" fontId="5" fillId="3" borderId="27" xfId="0" applyNumberFormat="1" applyFont="1" applyFill="1" applyBorder="1">
      <alignment vertical="center"/>
    </xf>
    <xf numFmtId="176" fontId="5" fillId="3" borderId="13" xfId="0" applyNumberFormat="1" applyFont="1" applyFill="1" applyBorder="1">
      <alignment vertical="center"/>
    </xf>
    <xf numFmtId="3" fontId="15" fillId="3" borderId="33" xfId="3" applyNumberFormat="1" applyFont="1" applyFill="1" applyBorder="1" applyAlignment="1">
      <alignment vertical="center" shrinkToFit="1"/>
    </xf>
    <xf numFmtId="0" fontId="16" fillId="3" borderId="34" xfId="0" applyNumberFormat="1" applyFont="1" applyFill="1" applyBorder="1" applyAlignment="1">
      <alignment horizontal="center" vertical="center" wrapText="1"/>
    </xf>
    <xf numFmtId="176" fontId="18" fillId="3" borderId="35" xfId="1" applyNumberFormat="1" applyFont="1" applyFill="1" applyBorder="1" applyAlignment="1">
      <alignment horizontal="right" vertical="center" wrapText="1"/>
    </xf>
    <xf numFmtId="176" fontId="19" fillId="3" borderId="35" xfId="0" applyNumberFormat="1" applyFont="1" applyFill="1" applyBorder="1">
      <alignment vertical="center"/>
    </xf>
    <xf numFmtId="3" fontId="15" fillId="3" borderId="39" xfId="3" applyNumberFormat="1" applyFont="1" applyFill="1" applyBorder="1" applyAlignment="1">
      <alignment horizontal="left" vertical="center" indent="1" shrinkToFit="1"/>
    </xf>
    <xf numFmtId="0" fontId="16" fillId="3" borderId="0" xfId="0" applyNumberFormat="1" applyFont="1" applyFill="1" applyBorder="1" applyAlignment="1">
      <alignment horizontal="center" vertical="center" wrapText="1"/>
    </xf>
    <xf numFmtId="176" fontId="19" fillId="3" borderId="40" xfId="0" applyNumberFormat="1" applyFont="1" applyFill="1" applyBorder="1">
      <alignment vertical="center"/>
    </xf>
    <xf numFmtId="176" fontId="19" fillId="3" borderId="31" xfId="0" applyNumberFormat="1" applyFont="1" applyFill="1" applyBorder="1">
      <alignment vertical="center"/>
    </xf>
    <xf numFmtId="3" fontId="21" fillId="3" borderId="43" xfId="3" applyNumberFormat="1" applyFont="1" applyFill="1" applyBorder="1" applyAlignment="1">
      <alignment horizontal="left" vertical="center" indent="1" shrinkToFit="1"/>
    </xf>
    <xf numFmtId="0" fontId="4" fillId="3" borderId="0" xfId="0" applyNumberFormat="1" applyFont="1" applyFill="1" applyBorder="1" applyAlignment="1">
      <alignment horizontal="center" vertical="center" wrapText="1"/>
    </xf>
    <xf numFmtId="176" fontId="19" fillId="3" borderId="42" xfId="0" applyNumberFormat="1" applyFont="1" applyFill="1" applyBorder="1">
      <alignment vertical="center"/>
    </xf>
    <xf numFmtId="3" fontId="21" fillId="3" borderId="43" xfId="3" applyNumberFormat="1" applyFont="1" applyFill="1" applyBorder="1" applyAlignment="1">
      <alignment horizontal="left" vertical="center" indent="2" shrinkToFit="1"/>
    </xf>
    <xf numFmtId="3" fontId="15" fillId="3" borderId="43" xfId="3" applyNumberFormat="1" applyFont="1" applyFill="1" applyBorder="1" applyAlignment="1">
      <alignment horizontal="left" vertical="center" indent="1" shrinkToFit="1"/>
    </xf>
    <xf numFmtId="176" fontId="19" fillId="3" borderId="45" xfId="0" applyNumberFormat="1" applyFont="1" applyFill="1" applyBorder="1">
      <alignment vertical="center"/>
    </xf>
    <xf numFmtId="0" fontId="24" fillId="3" borderId="40" xfId="0" applyFont="1" applyFill="1" applyBorder="1">
      <alignment vertical="center"/>
    </xf>
    <xf numFmtId="0" fontId="25" fillId="3" borderId="0" xfId="0" applyNumberFormat="1" applyFont="1" applyFill="1" applyBorder="1" applyAlignment="1">
      <alignment horizontal="center" vertical="center" wrapText="1"/>
    </xf>
    <xf numFmtId="3" fontId="26" fillId="3" borderId="46" xfId="3" applyNumberFormat="1" applyFont="1" applyFill="1" applyBorder="1" applyAlignment="1">
      <alignment horizontal="left" vertical="center" indent="2" shrinkToFit="1"/>
    </xf>
    <xf numFmtId="176" fontId="19" fillId="3" borderId="47" xfId="0" applyNumberFormat="1" applyFont="1" applyFill="1" applyBorder="1">
      <alignment vertical="center"/>
    </xf>
    <xf numFmtId="176" fontId="19" fillId="3" borderId="48" xfId="0" applyNumberFormat="1" applyFont="1" applyFill="1" applyBorder="1">
      <alignment vertical="center"/>
    </xf>
    <xf numFmtId="176" fontId="19" fillId="3" borderId="49" xfId="0" applyNumberFormat="1" applyFont="1" applyFill="1" applyBorder="1">
      <alignment vertical="center"/>
    </xf>
    <xf numFmtId="0" fontId="7" fillId="3" borderId="0" xfId="3" applyNumberFormat="1" applyFont="1" applyFill="1" applyBorder="1" applyAlignment="1">
      <alignment horizontal="center" vertical="center"/>
    </xf>
    <xf numFmtId="0" fontId="17" fillId="3" borderId="0" xfId="3" applyNumberFormat="1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 wrapText="1"/>
    </xf>
    <xf numFmtId="0" fontId="16" fillId="3" borderId="51" xfId="0" applyNumberFormat="1" applyFont="1" applyFill="1" applyBorder="1">
      <alignment vertical="center"/>
    </xf>
    <xf numFmtId="176" fontId="19" fillId="3" borderId="35" xfId="1" applyNumberFormat="1" applyFont="1" applyFill="1" applyBorder="1" applyAlignment="1">
      <alignment horizontal="right" vertical="center"/>
    </xf>
    <xf numFmtId="176" fontId="27" fillId="3" borderId="40" xfId="0" applyNumberFormat="1" applyFont="1" applyFill="1" applyBorder="1">
      <alignment vertical="center"/>
    </xf>
    <xf numFmtId="176" fontId="28" fillId="3" borderId="40" xfId="0" applyNumberFormat="1" applyFont="1" applyFill="1" applyBorder="1">
      <alignment vertical="center"/>
    </xf>
    <xf numFmtId="176" fontId="28" fillId="3" borderId="0" xfId="0" applyNumberFormat="1" applyFont="1" applyFill="1" applyBorder="1">
      <alignment vertical="center"/>
    </xf>
    <xf numFmtId="176" fontId="27" fillId="3" borderId="0" xfId="0" applyNumberFormat="1" applyFont="1" applyFill="1" applyBorder="1">
      <alignment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16" fillId="3" borderId="51" xfId="0" applyNumberFormat="1" applyFont="1" applyFill="1" applyBorder="1" applyAlignment="1">
      <alignment horizontal="center" vertical="center" wrapText="1"/>
    </xf>
    <xf numFmtId="176" fontId="19" fillId="3" borderId="26" xfId="0" applyNumberFormat="1" applyFont="1" applyFill="1" applyBorder="1">
      <alignment vertical="center"/>
    </xf>
    <xf numFmtId="176" fontId="27" fillId="3" borderId="31" xfId="0" applyNumberFormat="1" applyFont="1" applyFill="1" applyBorder="1">
      <alignment vertical="center"/>
    </xf>
    <xf numFmtId="176" fontId="27" fillId="3" borderId="42" xfId="0" applyNumberFormat="1" applyFont="1" applyFill="1" applyBorder="1">
      <alignment vertical="center"/>
    </xf>
    <xf numFmtId="176" fontId="19" fillId="3" borderId="27" xfId="0" applyNumberFormat="1" applyFont="1" applyFill="1" applyBorder="1">
      <alignment vertical="center"/>
    </xf>
    <xf numFmtId="3" fontId="15" fillId="3" borderId="33" xfId="3" applyNumberFormat="1" applyFont="1" applyFill="1" applyBorder="1" applyAlignment="1">
      <alignment horizontal="distributed" vertical="center" shrinkToFit="1"/>
    </xf>
    <xf numFmtId="176" fontId="19" fillId="3" borderId="35" xfId="1" applyNumberFormat="1" applyFont="1" applyFill="1" applyBorder="1" applyAlignment="1">
      <alignment horizontal="right" vertical="center" wrapText="1"/>
    </xf>
    <xf numFmtId="3" fontId="15" fillId="3" borderId="56" xfId="3" quotePrefix="1" applyNumberFormat="1" applyFont="1" applyFill="1" applyBorder="1" applyAlignment="1">
      <alignment horizontal="center" vertical="center" shrinkToFit="1"/>
    </xf>
    <xf numFmtId="176" fontId="19" fillId="3" borderId="42" xfId="1" applyNumberFormat="1" applyFont="1" applyFill="1" applyBorder="1" applyAlignment="1">
      <alignment horizontal="right" vertical="center" wrapText="1"/>
    </xf>
    <xf numFmtId="176" fontId="28" fillId="3" borderId="42" xfId="0" applyNumberFormat="1" applyFont="1" applyFill="1" applyBorder="1">
      <alignment vertical="center"/>
    </xf>
    <xf numFmtId="0" fontId="19" fillId="3" borderId="40" xfId="0" applyFont="1" applyFill="1" applyBorder="1">
      <alignment vertical="center"/>
    </xf>
    <xf numFmtId="176" fontId="19" fillId="3" borderId="58" xfId="0" applyNumberFormat="1" applyFont="1" applyFill="1" applyBorder="1">
      <alignment vertical="center"/>
    </xf>
    <xf numFmtId="176" fontId="19" fillId="3" borderId="59" xfId="0" applyNumberFormat="1" applyFont="1" applyFill="1" applyBorder="1">
      <alignment vertical="center"/>
    </xf>
    <xf numFmtId="0" fontId="21" fillId="3" borderId="43" xfId="0" applyFont="1" applyFill="1" applyBorder="1" applyAlignment="1">
      <alignment horizontal="left" vertical="center" indent="1"/>
    </xf>
    <xf numFmtId="3" fontId="14" fillId="3" borderId="43" xfId="3" applyNumberFormat="1" applyFont="1" applyFill="1" applyBorder="1" applyAlignment="1">
      <alignment horizontal="left" vertical="center" indent="1" shrinkToFit="1"/>
    </xf>
    <xf numFmtId="176" fontId="24" fillId="3" borderId="31" xfId="0" applyNumberFormat="1" applyFont="1" applyFill="1" applyBorder="1">
      <alignment vertical="center"/>
    </xf>
    <xf numFmtId="176" fontId="24" fillId="3" borderId="40" xfId="0" applyNumberFormat="1" applyFont="1" applyFill="1" applyBorder="1">
      <alignment vertical="center"/>
    </xf>
    <xf numFmtId="176" fontId="24" fillId="3" borderId="42" xfId="0" applyNumberFormat="1" applyFont="1" applyFill="1" applyBorder="1">
      <alignment vertical="center"/>
    </xf>
    <xf numFmtId="0" fontId="4" fillId="3" borderId="60" xfId="0" applyNumberFormat="1" applyFont="1" applyFill="1" applyBorder="1" applyAlignment="1">
      <alignment horizontal="center" vertical="center" wrapText="1"/>
    </xf>
    <xf numFmtId="41" fontId="24" fillId="3" borderId="40" xfId="1" applyFont="1" applyFill="1" applyBorder="1">
      <alignment vertical="center"/>
    </xf>
    <xf numFmtId="176" fontId="24" fillId="3" borderId="40" xfId="1" applyNumberFormat="1" applyFont="1" applyFill="1" applyBorder="1">
      <alignment vertical="center"/>
    </xf>
    <xf numFmtId="0" fontId="17" fillId="3" borderId="0" xfId="3" applyNumberFormat="1" applyFont="1" applyFill="1" applyBorder="1" applyAlignment="1">
      <alignment horizontal="center" vertical="center" shrinkToFit="1"/>
    </xf>
    <xf numFmtId="176" fontId="24" fillId="3" borderId="47" xfId="0" applyNumberFormat="1" applyFont="1" applyFill="1" applyBorder="1">
      <alignment vertical="center"/>
    </xf>
    <xf numFmtId="0" fontId="7" fillId="3" borderId="0" xfId="3" applyNumberFormat="1" applyFont="1" applyFill="1" applyBorder="1" applyAlignment="1">
      <alignment horizontal="center" vertical="center" shrinkToFit="1"/>
    </xf>
    <xf numFmtId="176" fontId="19" fillId="3" borderId="40" xfId="1" applyNumberFormat="1" applyFont="1" applyFill="1" applyBorder="1">
      <alignment vertical="center"/>
    </xf>
    <xf numFmtId="0" fontId="17" fillId="3" borderId="61" xfId="3" applyNumberFormat="1" applyFont="1" applyFill="1" applyBorder="1" applyAlignment="1">
      <alignment horizontal="center" vertical="center" shrinkToFit="1"/>
    </xf>
    <xf numFmtId="0" fontId="17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 vertical="center"/>
    </xf>
    <xf numFmtId="0" fontId="16" fillId="3" borderId="28" xfId="0" applyNumberFormat="1" applyFont="1" applyFill="1" applyBorder="1" applyAlignment="1">
      <alignment horizontal="center" vertical="center" wrapText="1"/>
    </xf>
    <xf numFmtId="176" fontId="19" fillId="3" borderId="62" xfId="0" applyNumberFormat="1" applyFont="1" applyFill="1" applyBorder="1">
      <alignment vertical="center"/>
    </xf>
    <xf numFmtId="0" fontId="4" fillId="3" borderId="51" xfId="0" applyNumberFormat="1" applyFont="1" applyFill="1" applyBorder="1" applyAlignment="1">
      <alignment horizontal="center" vertical="center" wrapText="1"/>
    </xf>
    <xf numFmtId="0" fontId="16" fillId="3" borderId="61" xfId="0" applyNumberFormat="1" applyFont="1" applyFill="1" applyBorder="1" applyAlignment="1">
      <alignment horizontal="center" vertical="center" wrapText="1"/>
    </xf>
    <xf numFmtId="177" fontId="19" fillId="3" borderId="31" xfId="0" applyNumberFormat="1" applyFont="1" applyFill="1" applyBorder="1">
      <alignment vertical="center"/>
    </xf>
    <xf numFmtId="177" fontId="19" fillId="3" borderId="42" xfId="0" applyNumberFormat="1" applyFont="1" applyFill="1" applyBorder="1">
      <alignment vertical="center"/>
    </xf>
    <xf numFmtId="0" fontId="4" fillId="3" borderId="61" xfId="0" applyNumberFormat="1" applyFont="1" applyFill="1" applyBorder="1" applyAlignment="1">
      <alignment horizontal="center" vertical="center" wrapText="1"/>
    </xf>
    <xf numFmtId="0" fontId="24" fillId="3" borderId="62" xfId="0" applyFont="1" applyFill="1" applyBorder="1">
      <alignment vertical="center"/>
    </xf>
    <xf numFmtId="176" fontId="24" fillId="3" borderId="35" xfId="0" applyNumberFormat="1" applyFont="1" applyFill="1" applyBorder="1">
      <alignment vertical="center"/>
    </xf>
    <xf numFmtId="3" fontId="15" fillId="3" borderId="64" xfId="3" applyNumberFormat="1" applyFont="1" applyFill="1" applyBorder="1" applyAlignment="1">
      <alignment horizontal="distributed" vertical="center" shrinkToFit="1"/>
    </xf>
    <xf numFmtId="0" fontId="16" fillId="3" borderId="60" xfId="0" applyNumberFormat="1" applyFont="1" applyFill="1" applyBorder="1" applyAlignment="1">
      <alignment horizontal="center" vertical="center" wrapText="1"/>
    </xf>
    <xf numFmtId="0" fontId="24" fillId="3" borderId="65" xfId="0" applyFont="1" applyFill="1" applyBorder="1">
      <alignment vertical="center"/>
    </xf>
    <xf numFmtId="176" fontId="24" fillId="3" borderId="53" xfId="0" applyNumberFormat="1" applyFont="1" applyFill="1" applyBorder="1">
      <alignment vertical="center"/>
    </xf>
    <xf numFmtId="3" fontId="15" fillId="3" borderId="39" xfId="3" applyNumberFormat="1" applyFont="1" applyFill="1" applyBorder="1" applyAlignment="1">
      <alignment vertical="center" shrinkToFit="1"/>
    </xf>
    <xf numFmtId="0" fontId="17" fillId="0" borderId="61" xfId="0" applyFont="1" applyBorder="1">
      <alignment vertical="center"/>
    </xf>
    <xf numFmtId="0" fontId="18" fillId="0" borderId="46" xfId="0" applyNumberFormat="1" applyFont="1" applyFill="1" applyBorder="1">
      <alignment vertical="center"/>
    </xf>
    <xf numFmtId="0" fontId="9" fillId="3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3" fontId="13" fillId="3" borderId="0" xfId="3" applyNumberFormat="1" applyFont="1" applyFill="1" applyBorder="1" applyAlignment="1">
      <alignment horizontal="center" vertical="center"/>
    </xf>
    <xf numFmtId="3" fontId="13" fillId="0" borderId="0" xfId="3" applyNumberFormat="1" applyFont="1" applyFill="1" applyBorder="1" applyAlignment="1">
      <alignment horizontal="center" vertical="center"/>
    </xf>
    <xf numFmtId="3" fontId="13" fillId="0" borderId="1" xfId="3" applyNumberFormat="1" applyFont="1" applyFill="1" applyBorder="1" applyAlignment="1">
      <alignment horizontal="center" vertical="center"/>
    </xf>
    <xf numFmtId="3" fontId="14" fillId="3" borderId="4" xfId="3" applyNumberFormat="1" applyFont="1" applyFill="1" applyBorder="1" applyAlignment="1">
      <alignment horizontal="center" vertical="center" shrinkToFit="1"/>
    </xf>
    <xf numFmtId="3" fontId="14" fillId="3" borderId="14" xfId="3" applyNumberFormat="1" applyFont="1" applyFill="1" applyBorder="1" applyAlignment="1">
      <alignment horizontal="center" vertical="center" shrinkToFit="1"/>
    </xf>
    <xf numFmtId="3" fontId="16" fillId="3" borderId="5" xfId="3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176" fontId="13" fillId="3" borderId="6" xfId="3" applyNumberFormat="1" applyFont="1" applyFill="1" applyBorder="1" applyAlignment="1">
      <alignment horizontal="center" vertical="center"/>
    </xf>
    <xf numFmtId="176" fontId="13" fillId="3" borderId="7" xfId="3" applyNumberFormat="1" applyFont="1" applyFill="1" applyBorder="1" applyAlignment="1">
      <alignment horizontal="center" vertical="center"/>
    </xf>
    <xf numFmtId="176" fontId="13" fillId="3" borderId="8" xfId="3" applyNumberFormat="1" applyFont="1" applyFill="1" applyBorder="1" applyAlignment="1">
      <alignment horizontal="center" vertical="center"/>
    </xf>
    <xf numFmtId="176" fontId="13" fillId="3" borderId="9" xfId="3" applyNumberFormat="1" applyFont="1" applyFill="1" applyBorder="1" applyAlignment="1">
      <alignment horizontal="center" vertical="center"/>
    </xf>
    <xf numFmtId="176" fontId="5" fillId="0" borderId="10" xfId="3" applyNumberFormat="1" applyFont="1" applyFill="1" applyBorder="1" applyAlignment="1">
      <alignment horizontal="center" vertical="center"/>
    </xf>
    <xf numFmtId="176" fontId="5" fillId="0" borderId="11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6" fontId="6" fillId="0" borderId="13" xfId="3" applyNumberFormat="1" applyFont="1" applyFill="1" applyBorder="1" applyAlignment="1">
      <alignment horizontal="center" vertical="center"/>
    </xf>
    <xf numFmtId="176" fontId="4" fillId="0" borderId="12" xfId="3" applyNumberFormat="1" applyFont="1" applyFill="1" applyBorder="1" applyAlignment="1">
      <alignment horizontal="center" vertical="center"/>
    </xf>
    <xf numFmtId="176" fontId="4" fillId="0" borderId="13" xfId="3" applyNumberFormat="1" applyFont="1" applyFill="1" applyBorder="1" applyAlignment="1">
      <alignment horizontal="center" vertical="center"/>
    </xf>
    <xf numFmtId="176" fontId="13" fillId="3" borderId="16" xfId="3" applyNumberFormat="1" applyFont="1" applyFill="1" applyBorder="1" applyAlignment="1">
      <alignment horizontal="center" vertical="center"/>
    </xf>
    <xf numFmtId="176" fontId="13" fillId="3" borderId="17" xfId="3" applyNumberFormat="1" applyFont="1" applyFill="1" applyBorder="1" applyAlignment="1">
      <alignment horizontal="center" vertical="center"/>
    </xf>
    <xf numFmtId="176" fontId="13" fillId="3" borderId="18" xfId="3" applyNumberFormat="1" applyFont="1" applyFill="1" applyBorder="1" applyAlignment="1">
      <alignment horizontal="center" vertical="center"/>
    </xf>
    <xf numFmtId="176" fontId="13" fillId="3" borderId="19" xfId="3" applyNumberFormat="1" applyFont="1" applyFill="1" applyBorder="1" applyAlignment="1">
      <alignment horizontal="center" vertical="center"/>
    </xf>
    <xf numFmtId="176" fontId="5" fillId="0" borderId="20" xfId="3" applyNumberFormat="1" applyFont="1" applyFill="1" applyBorder="1" applyAlignment="1">
      <alignment horizontal="center" vertical="center"/>
    </xf>
    <xf numFmtId="176" fontId="5" fillId="0" borderId="21" xfId="3" applyNumberFormat="1" applyFont="1" applyFill="1" applyBorder="1" applyAlignment="1">
      <alignment horizontal="center" vertical="center"/>
    </xf>
    <xf numFmtId="176" fontId="6" fillId="0" borderId="17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4" fillId="0" borderId="22" xfId="3" applyNumberFormat="1" applyFont="1" applyFill="1" applyBorder="1" applyAlignment="1">
      <alignment horizontal="center" vertical="center"/>
    </xf>
    <xf numFmtId="176" fontId="4" fillId="0" borderId="23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 22" xfId="2"/>
    <cellStyle name="표준_2003년결산서(기본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49"/>
  <sheetViews>
    <sheetView tabSelected="1" view="pageBreakPreview" topLeftCell="A341" zoomScaleNormal="100" zoomScaleSheetLayoutView="100" workbookViewId="0">
      <selection activeCell="D363" sqref="D363"/>
    </sheetView>
  </sheetViews>
  <sheetFormatPr defaultRowHeight="16.5" customHeight="1"/>
  <cols>
    <col min="1" max="1" width="35.625" style="1" customWidth="1"/>
    <col min="2" max="2" width="8.625" style="2" hidden="1" customWidth="1"/>
    <col min="3" max="4" width="20.625" style="3" customWidth="1"/>
    <col min="5" max="5" width="20.625" style="4" customWidth="1"/>
    <col min="6" max="6" width="20.625" style="5" customWidth="1"/>
    <col min="7" max="8" width="20" style="5" hidden="1" customWidth="1"/>
    <col min="9" max="9" width="17" style="6" hidden="1" customWidth="1"/>
    <col min="10" max="10" width="21.625" style="7" hidden="1" customWidth="1"/>
    <col min="11" max="11" width="17" style="6" hidden="1" customWidth="1"/>
    <col min="12" max="12" width="21.625" style="7" hidden="1" customWidth="1"/>
    <col min="13" max="13" width="17" style="8" hidden="1" customWidth="1"/>
    <col min="14" max="14" width="3.625" style="9" hidden="1" customWidth="1"/>
    <col min="15" max="15" width="22" style="10" customWidth="1"/>
    <col min="16" max="16" width="22.875" style="11" customWidth="1"/>
    <col min="17" max="17" width="20.75" style="11" customWidth="1"/>
    <col min="18" max="18" width="20.625" style="12" customWidth="1"/>
    <col min="19" max="19" width="18.75" style="12" customWidth="1"/>
    <col min="20" max="20" width="9" style="12"/>
    <col min="21" max="21" width="18.25" style="12" bestFit="1" customWidth="1"/>
    <col min="22" max="16384" width="9" style="12"/>
  </cols>
  <sheetData>
    <row r="1" spans="1:19" ht="13.5">
      <c r="A1" s="167"/>
      <c r="B1" s="168"/>
      <c r="C1" s="169"/>
      <c r="D1" s="169"/>
      <c r="E1" s="162"/>
      <c r="F1" s="170"/>
    </row>
    <row r="2" spans="1:19" s="16" customFormat="1" ht="31.5">
      <c r="A2" s="256" t="s">
        <v>0</v>
      </c>
      <c r="B2" s="256"/>
      <c r="C2" s="256"/>
      <c r="D2" s="256"/>
      <c r="E2" s="256"/>
      <c r="F2" s="256"/>
      <c r="G2" s="257"/>
      <c r="H2" s="257"/>
      <c r="I2" s="257"/>
      <c r="J2" s="257"/>
      <c r="K2" s="257"/>
      <c r="L2" s="257"/>
      <c r="M2" s="13"/>
      <c r="N2" s="13"/>
      <c r="O2" s="14"/>
      <c r="P2" s="15"/>
      <c r="Q2" s="15"/>
    </row>
    <row r="3" spans="1:19" s="20" customFormat="1" ht="13.5">
      <c r="A3" s="258" t="s">
        <v>1</v>
      </c>
      <c r="B3" s="258"/>
      <c r="C3" s="258"/>
      <c r="D3" s="258"/>
      <c r="E3" s="258"/>
      <c r="F3" s="258"/>
      <c r="G3" s="259"/>
      <c r="H3" s="259"/>
      <c r="I3" s="259"/>
      <c r="J3" s="259"/>
      <c r="K3" s="259"/>
      <c r="L3" s="260"/>
      <c r="M3" s="17"/>
      <c r="N3" s="17"/>
      <c r="O3" s="18"/>
      <c r="P3" s="19"/>
      <c r="Q3" s="19"/>
    </row>
    <row r="4" spans="1:19" s="20" customFormat="1" ht="13.5">
      <c r="A4" s="258" t="s">
        <v>2</v>
      </c>
      <c r="B4" s="258"/>
      <c r="C4" s="258"/>
      <c r="D4" s="258"/>
      <c r="E4" s="258"/>
      <c r="F4" s="258"/>
      <c r="G4" s="259" t="s">
        <v>3</v>
      </c>
      <c r="H4" s="259"/>
      <c r="I4" s="259"/>
      <c r="J4" s="259"/>
      <c r="K4" s="259"/>
      <c r="L4" s="260"/>
      <c r="M4" s="17"/>
      <c r="N4" s="17"/>
      <c r="O4" s="18"/>
      <c r="P4" s="19"/>
      <c r="Q4" s="19"/>
    </row>
    <row r="5" spans="1:19" s="20" customFormat="1" ht="14.25" thickBot="1">
      <c r="A5" s="171" t="s">
        <v>4</v>
      </c>
      <c r="B5" s="172"/>
      <c r="C5" s="173"/>
      <c r="D5" s="173"/>
      <c r="E5" s="174"/>
      <c r="F5" s="175" t="s">
        <v>5</v>
      </c>
      <c r="G5" s="21"/>
      <c r="H5" s="21"/>
      <c r="I5" s="22"/>
      <c r="J5" s="23"/>
      <c r="K5" s="22"/>
      <c r="L5" s="23" t="s">
        <v>6</v>
      </c>
      <c r="M5" s="24"/>
      <c r="N5" s="25" t="s">
        <v>6</v>
      </c>
      <c r="O5" s="18"/>
      <c r="P5" s="19"/>
      <c r="Q5" s="19"/>
    </row>
    <row r="6" spans="1:19" s="20" customFormat="1" ht="13.5">
      <c r="A6" s="261" t="s">
        <v>7</v>
      </c>
      <c r="B6" s="263" t="s">
        <v>8</v>
      </c>
      <c r="C6" s="265" t="s">
        <v>9</v>
      </c>
      <c r="D6" s="266"/>
      <c r="E6" s="267" t="s">
        <v>10</v>
      </c>
      <c r="F6" s="268"/>
      <c r="G6" s="269" t="s">
        <v>11</v>
      </c>
      <c r="H6" s="270"/>
      <c r="I6" s="271" t="s">
        <v>12</v>
      </c>
      <c r="J6" s="286"/>
      <c r="K6" s="271" t="s">
        <v>13</v>
      </c>
      <c r="L6" s="272"/>
      <c r="M6" s="273" t="s">
        <v>14</v>
      </c>
      <c r="N6" s="274"/>
      <c r="O6" s="18"/>
      <c r="P6" s="19"/>
      <c r="Q6" s="19"/>
    </row>
    <row r="7" spans="1:19" s="29" customFormat="1" ht="14.25" thickBot="1">
      <c r="A7" s="262"/>
      <c r="B7" s="264"/>
      <c r="C7" s="275" t="s">
        <v>15</v>
      </c>
      <c r="D7" s="276"/>
      <c r="E7" s="277" t="s">
        <v>15</v>
      </c>
      <c r="F7" s="278"/>
      <c r="G7" s="279" t="s">
        <v>15</v>
      </c>
      <c r="H7" s="280"/>
      <c r="I7" s="281" t="s">
        <v>15</v>
      </c>
      <c r="J7" s="282"/>
      <c r="K7" s="281" t="s">
        <v>15</v>
      </c>
      <c r="L7" s="283"/>
      <c r="M7" s="284" t="s">
        <v>15</v>
      </c>
      <c r="N7" s="285"/>
      <c r="O7" s="26"/>
      <c r="P7" s="27"/>
      <c r="Q7" s="28"/>
    </row>
    <row r="8" spans="1:19" s="40" customFormat="1" ht="13.5" customHeight="1">
      <c r="A8" s="176" t="s">
        <v>16</v>
      </c>
      <c r="B8" s="177">
        <v>1000000000</v>
      </c>
      <c r="C8" s="178"/>
      <c r="D8" s="179"/>
      <c r="E8" s="180"/>
      <c r="F8" s="181"/>
      <c r="G8" s="30"/>
      <c r="H8" s="31"/>
      <c r="I8" s="32"/>
      <c r="J8" s="33"/>
      <c r="K8" s="32"/>
      <c r="L8" s="34"/>
      <c r="M8" s="35"/>
      <c r="N8" s="36"/>
      <c r="O8" s="37"/>
      <c r="P8" s="38"/>
      <c r="Q8" s="39"/>
    </row>
    <row r="9" spans="1:19" s="50" customFormat="1" ht="13.5" customHeight="1">
      <c r="A9" s="182" t="s">
        <v>17</v>
      </c>
      <c r="B9" s="183">
        <v>1030000000</v>
      </c>
      <c r="C9" s="184"/>
      <c r="D9" s="185">
        <v>749472280801</v>
      </c>
      <c r="E9" s="184"/>
      <c r="F9" s="185">
        <v>750782669736</v>
      </c>
      <c r="G9" s="41"/>
      <c r="H9" s="42">
        <v>713159778800</v>
      </c>
      <c r="I9" s="43"/>
      <c r="J9" s="44">
        <f>J10+J24+J44+J65+J90+J96+J111</f>
        <v>682548635126</v>
      </c>
      <c r="K9" s="43"/>
      <c r="L9" s="45">
        <f>L10+L24+L44+L65+L90+L96+L111</f>
        <v>616911619459</v>
      </c>
      <c r="M9" s="44"/>
      <c r="N9" s="45">
        <f>N10+N24+N44+N65+N90+N96+N111</f>
        <v>616911619459</v>
      </c>
      <c r="O9" s="46"/>
      <c r="P9" s="47"/>
      <c r="Q9" s="48"/>
      <c r="R9" s="49"/>
    </row>
    <row r="10" spans="1:19" s="50" customFormat="1" ht="13.5" customHeight="1">
      <c r="A10" s="186" t="s">
        <v>18</v>
      </c>
      <c r="B10" s="187">
        <v>1030500000</v>
      </c>
      <c r="C10" s="188"/>
      <c r="D10" s="189">
        <v>182468576917</v>
      </c>
      <c r="E10" s="188"/>
      <c r="F10" s="189">
        <v>210711738299</v>
      </c>
      <c r="G10" s="51"/>
      <c r="H10" s="52">
        <v>120546437491</v>
      </c>
      <c r="I10" s="53"/>
      <c r="J10" s="54">
        <f>J11+J16</f>
        <v>109486475622</v>
      </c>
      <c r="K10" s="53"/>
      <c r="L10" s="55">
        <f>L11+L16</f>
        <v>160976777283</v>
      </c>
      <c r="M10" s="56"/>
      <c r="N10" s="55">
        <f>N11+N16</f>
        <v>160976777283</v>
      </c>
      <c r="O10" s="57"/>
      <c r="P10" s="58"/>
      <c r="Q10" s="48"/>
      <c r="R10" s="49"/>
    </row>
    <row r="11" spans="1:19" ht="13.5" customHeight="1">
      <c r="A11" s="190" t="s">
        <v>19</v>
      </c>
      <c r="B11" s="191">
        <v>1030503000</v>
      </c>
      <c r="C11" s="188"/>
      <c r="D11" s="192">
        <v>132468576917</v>
      </c>
      <c r="E11" s="188"/>
      <c r="F11" s="192">
        <v>120711738299</v>
      </c>
      <c r="G11" s="51"/>
      <c r="H11" s="52">
        <v>115945098442</v>
      </c>
      <c r="I11" s="53"/>
      <c r="J11" s="56">
        <f>SUM(I12:I15)</f>
        <v>84486475622</v>
      </c>
      <c r="K11" s="53"/>
      <c r="L11" s="59">
        <f>SUM(K12:K15)</f>
        <v>122686749630</v>
      </c>
      <c r="M11" s="56"/>
      <c r="N11" s="59">
        <f>SUM(M12:M15)</f>
        <v>122686749630</v>
      </c>
      <c r="O11" s="57"/>
      <c r="P11" s="58"/>
      <c r="R11" s="49"/>
      <c r="S11" s="60"/>
    </row>
    <row r="12" spans="1:19" ht="13.5" customHeight="1">
      <c r="A12" s="193" t="s">
        <v>20</v>
      </c>
      <c r="B12" s="191">
        <v>1030503040</v>
      </c>
      <c r="C12" s="188">
        <v>41118042260</v>
      </c>
      <c r="D12" s="192"/>
      <c r="E12" s="188">
        <v>91036148469</v>
      </c>
      <c r="F12" s="192"/>
      <c r="G12" s="61">
        <v>77334980391</v>
      </c>
      <c r="H12" s="62"/>
      <c r="I12" s="53">
        <v>82328409546</v>
      </c>
      <c r="J12" s="56"/>
      <c r="K12" s="53">
        <f>61178126057+10020538026</f>
        <v>71198664083</v>
      </c>
      <c r="L12" s="59"/>
      <c r="M12" s="56">
        <f>61178126057+10020538026</f>
        <v>71198664083</v>
      </c>
      <c r="N12" s="59"/>
      <c r="O12" s="63"/>
      <c r="P12" s="58"/>
      <c r="R12" s="60"/>
    </row>
    <row r="13" spans="1:19" ht="13.5" customHeight="1">
      <c r="A13" s="193" t="s">
        <v>21</v>
      </c>
      <c r="B13" s="191"/>
      <c r="C13" s="188" t="s">
        <v>22</v>
      </c>
      <c r="D13" s="192"/>
      <c r="E13" s="188">
        <v>-1598058049</v>
      </c>
      <c r="F13" s="192"/>
      <c r="G13" s="61"/>
      <c r="H13" s="62"/>
      <c r="I13" s="53"/>
      <c r="J13" s="56"/>
      <c r="K13" s="53"/>
      <c r="L13" s="59"/>
      <c r="M13" s="56"/>
      <c r="N13" s="59"/>
      <c r="O13" s="63"/>
      <c r="P13" s="58"/>
      <c r="R13" s="60"/>
    </row>
    <row r="14" spans="1:19" ht="13.5" customHeight="1">
      <c r="A14" s="193" t="s">
        <v>23</v>
      </c>
      <c r="B14" s="191">
        <v>1030503080</v>
      </c>
      <c r="C14" s="188">
        <v>91350534657</v>
      </c>
      <c r="D14" s="192"/>
      <c r="E14" s="188">
        <v>31273647879</v>
      </c>
      <c r="F14" s="192"/>
      <c r="G14" s="61">
        <v>38610118051</v>
      </c>
      <c r="H14" s="62"/>
      <c r="I14" s="53">
        <v>2158066076</v>
      </c>
      <c r="J14" s="56"/>
      <c r="K14" s="53">
        <v>51488085547</v>
      </c>
      <c r="L14" s="59"/>
      <c r="M14" s="56">
        <v>51488085547</v>
      </c>
      <c r="N14" s="59"/>
      <c r="O14" s="63"/>
      <c r="P14" s="58"/>
      <c r="R14" s="60"/>
      <c r="S14" s="60"/>
    </row>
    <row r="15" spans="1:19" ht="13.5" customHeight="1">
      <c r="A15" s="193" t="s">
        <v>21</v>
      </c>
      <c r="B15" s="191"/>
      <c r="C15" s="188" t="s">
        <v>22</v>
      </c>
      <c r="D15" s="192"/>
      <c r="E15" s="188" t="s">
        <v>24</v>
      </c>
      <c r="F15" s="192"/>
      <c r="G15" s="61"/>
      <c r="H15" s="62"/>
      <c r="I15" s="53"/>
      <c r="J15" s="56"/>
      <c r="K15" s="53"/>
      <c r="L15" s="59"/>
      <c r="M15" s="56"/>
      <c r="N15" s="59"/>
      <c r="O15" s="63"/>
      <c r="P15" s="58"/>
      <c r="R15" s="60"/>
    </row>
    <row r="16" spans="1:19" ht="13.5" customHeight="1">
      <c r="A16" s="190" t="s">
        <v>25</v>
      </c>
      <c r="B16" s="191">
        <v>1030506000</v>
      </c>
      <c r="C16" s="188"/>
      <c r="D16" s="192">
        <v>50000000000</v>
      </c>
      <c r="E16" s="188"/>
      <c r="F16" s="192">
        <v>90000000000</v>
      </c>
      <c r="G16" s="51"/>
      <c r="H16" s="52">
        <v>4601339049</v>
      </c>
      <c r="I16" s="53" t="s">
        <v>22</v>
      </c>
      <c r="J16" s="56">
        <f>SUM(I19:I23)</f>
        <v>25000000000</v>
      </c>
      <c r="K16" s="53" t="s">
        <v>22</v>
      </c>
      <c r="L16" s="64">
        <f>SUM(K19:K23)</f>
        <v>38290027653</v>
      </c>
      <c r="M16" s="56" t="s">
        <v>22</v>
      </c>
      <c r="N16" s="64">
        <f>SUM(M19:M23)</f>
        <v>38290027653</v>
      </c>
      <c r="O16" s="57"/>
      <c r="P16" s="58"/>
      <c r="R16" s="60"/>
    </row>
    <row r="17" spans="1:18" ht="13.5" customHeight="1">
      <c r="A17" s="193" t="s">
        <v>26</v>
      </c>
      <c r="B17" s="191">
        <v>1030503121</v>
      </c>
      <c r="C17" s="188">
        <v>115480173907</v>
      </c>
      <c r="D17" s="192"/>
      <c r="E17" s="188">
        <v>32875653561</v>
      </c>
      <c r="F17" s="192"/>
      <c r="G17" s="51">
        <v>37116649586</v>
      </c>
      <c r="H17" s="52"/>
      <c r="I17" s="53"/>
      <c r="J17" s="56"/>
      <c r="K17" s="53"/>
      <c r="L17" s="64"/>
      <c r="M17" s="56"/>
      <c r="N17" s="64"/>
      <c r="O17" s="57"/>
      <c r="P17" s="58"/>
      <c r="R17" s="60"/>
    </row>
    <row r="18" spans="1:18" ht="13.5" customHeight="1">
      <c r="A18" s="193" t="s">
        <v>21</v>
      </c>
      <c r="B18" s="191" t="s">
        <v>27</v>
      </c>
      <c r="C18" s="188">
        <v>-65480173907</v>
      </c>
      <c r="D18" s="192"/>
      <c r="E18" s="188">
        <v>-32875653561</v>
      </c>
      <c r="F18" s="192"/>
      <c r="G18" s="51">
        <v>-32515310537</v>
      </c>
      <c r="H18" s="52"/>
      <c r="I18" s="53"/>
      <c r="J18" s="56"/>
      <c r="K18" s="53"/>
      <c r="L18" s="64"/>
      <c r="M18" s="56"/>
      <c r="N18" s="64"/>
      <c r="O18" s="57"/>
      <c r="P18" s="58"/>
      <c r="R18" s="60"/>
    </row>
    <row r="19" spans="1:18" ht="13.5" customHeight="1">
      <c r="A19" s="193" t="s">
        <v>28</v>
      </c>
      <c r="B19" s="191">
        <v>1030506040</v>
      </c>
      <c r="C19" s="188" t="s">
        <v>22</v>
      </c>
      <c r="D19" s="192"/>
      <c r="E19" s="188">
        <v>90000000000</v>
      </c>
      <c r="F19" s="192"/>
      <c r="G19" s="51"/>
      <c r="H19" s="52"/>
      <c r="I19" s="65">
        <v>25000000000</v>
      </c>
      <c r="J19" s="56"/>
      <c r="K19" s="65" t="s">
        <v>22</v>
      </c>
      <c r="L19" s="59"/>
      <c r="M19" s="66" t="s">
        <v>22</v>
      </c>
      <c r="N19" s="59"/>
      <c r="O19" s="63"/>
      <c r="P19" s="58"/>
      <c r="R19" s="60"/>
    </row>
    <row r="20" spans="1:18" ht="13.5" customHeight="1">
      <c r="A20" s="193" t="s">
        <v>29</v>
      </c>
      <c r="B20" s="191">
        <v>1030506080</v>
      </c>
      <c r="C20" s="188"/>
      <c r="D20" s="192"/>
      <c r="E20" s="188"/>
      <c r="F20" s="192"/>
      <c r="G20" s="51"/>
      <c r="H20" s="52"/>
      <c r="I20" s="53"/>
      <c r="J20" s="56"/>
      <c r="K20" s="53"/>
      <c r="L20" s="59"/>
      <c r="M20" s="56"/>
      <c r="N20" s="59"/>
      <c r="O20" s="63"/>
      <c r="P20" s="58"/>
      <c r="R20" s="60"/>
    </row>
    <row r="21" spans="1:18" ht="13.5" customHeight="1">
      <c r="A21" s="193" t="s">
        <v>30</v>
      </c>
      <c r="B21" s="191">
        <v>1030506120</v>
      </c>
      <c r="C21" s="188"/>
      <c r="D21" s="192"/>
      <c r="E21" s="188"/>
      <c r="F21" s="192"/>
      <c r="G21" s="51"/>
      <c r="H21" s="52"/>
      <c r="I21" s="53"/>
      <c r="J21" s="56"/>
      <c r="K21" s="53"/>
      <c r="L21" s="59"/>
      <c r="M21" s="56"/>
      <c r="N21" s="59"/>
      <c r="O21" s="63"/>
      <c r="P21" s="58"/>
      <c r="R21" s="60"/>
    </row>
    <row r="22" spans="1:18" ht="13.5" customHeight="1">
      <c r="A22" s="193" t="s">
        <v>31</v>
      </c>
      <c r="B22" s="191">
        <v>1030506160</v>
      </c>
      <c r="C22" s="188"/>
      <c r="D22" s="192"/>
      <c r="E22" s="188"/>
      <c r="F22" s="192"/>
      <c r="G22" s="51"/>
      <c r="H22" s="52"/>
      <c r="I22" s="53"/>
      <c r="J22" s="56"/>
      <c r="K22" s="65">
        <v>60000000000</v>
      </c>
      <c r="L22" s="59"/>
      <c r="M22" s="66">
        <v>60000000000</v>
      </c>
      <c r="N22" s="59"/>
      <c r="O22" s="63"/>
      <c r="P22" s="58"/>
      <c r="R22" s="60"/>
    </row>
    <row r="23" spans="1:18" ht="13.5" customHeight="1">
      <c r="A23" s="193" t="s">
        <v>21</v>
      </c>
      <c r="B23" s="191" t="s">
        <v>32</v>
      </c>
      <c r="C23" s="188"/>
      <c r="D23" s="192"/>
      <c r="E23" s="188"/>
      <c r="F23" s="192"/>
      <c r="G23" s="51"/>
      <c r="H23" s="52"/>
      <c r="I23" s="53"/>
      <c r="J23" s="56"/>
      <c r="K23" s="53">
        <v>-21709972347</v>
      </c>
      <c r="L23" s="59"/>
      <c r="M23" s="56">
        <v>-21709972347</v>
      </c>
      <c r="N23" s="59"/>
      <c r="O23" s="63"/>
      <c r="P23" s="58"/>
      <c r="R23" s="60"/>
    </row>
    <row r="24" spans="1:18" s="68" customFormat="1" ht="13.5" customHeight="1">
      <c r="A24" s="194" t="s">
        <v>33</v>
      </c>
      <c r="B24" s="187">
        <v>1031000000</v>
      </c>
      <c r="C24" s="188"/>
      <c r="D24" s="189">
        <v>368033823275</v>
      </c>
      <c r="E24" s="188"/>
      <c r="F24" s="189">
        <v>334069390603</v>
      </c>
      <c r="G24" s="51"/>
      <c r="H24" s="52">
        <v>396600809976</v>
      </c>
      <c r="I24" s="53"/>
      <c r="J24" s="56">
        <f>J25+J26+J28+J29+J37+J40</f>
        <v>355853495147</v>
      </c>
      <c r="K24" s="53"/>
      <c r="L24" s="59">
        <v>285243211247</v>
      </c>
      <c r="M24" s="56"/>
      <c r="N24" s="59">
        <f>N25+N26+N28+N29+N37+N40</f>
        <v>285243211247</v>
      </c>
      <c r="O24" s="57"/>
      <c r="P24" s="38"/>
      <c r="Q24" s="67"/>
      <c r="R24" s="49"/>
    </row>
    <row r="25" spans="1:18" ht="13.5" customHeight="1">
      <c r="A25" s="190" t="s">
        <v>34</v>
      </c>
      <c r="B25" s="191">
        <v>1031003000</v>
      </c>
      <c r="C25" s="188"/>
      <c r="D25" s="195">
        <v>159055674377</v>
      </c>
      <c r="E25" s="188"/>
      <c r="F25" s="195">
        <v>160036175735</v>
      </c>
      <c r="G25" s="69"/>
      <c r="H25" s="70">
        <v>100301590858</v>
      </c>
      <c r="I25" s="53"/>
      <c r="J25" s="56">
        <v>55147743081</v>
      </c>
      <c r="K25" s="53"/>
      <c r="L25" s="71">
        <v>0</v>
      </c>
      <c r="M25" s="56"/>
      <c r="N25" s="59">
        <v>0</v>
      </c>
      <c r="O25" s="57"/>
      <c r="P25" s="58"/>
      <c r="R25" s="60"/>
    </row>
    <row r="26" spans="1:18" ht="13.5" customHeight="1">
      <c r="A26" s="190" t="s">
        <v>35</v>
      </c>
      <c r="B26" s="191">
        <v>1031006000</v>
      </c>
      <c r="C26" s="188" t="s">
        <v>22</v>
      </c>
      <c r="D26" s="188">
        <v>0</v>
      </c>
      <c r="E26" s="188" t="s">
        <v>24</v>
      </c>
      <c r="F26" s="188">
        <v>20000031573</v>
      </c>
      <c r="G26" s="51" t="s">
        <v>24</v>
      </c>
      <c r="H26" s="52">
        <v>81995921483</v>
      </c>
      <c r="I26" s="65" t="s">
        <v>22</v>
      </c>
      <c r="J26" s="56">
        <v>1592640092</v>
      </c>
      <c r="K26" s="65" t="s">
        <v>22</v>
      </c>
      <c r="L26" s="59">
        <v>59756696510</v>
      </c>
      <c r="M26" s="66">
        <v>59756696510</v>
      </c>
      <c r="N26" s="59">
        <f>M26</f>
        <v>59756696510</v>
      </c>
      <c r="O26" s="57"/>
      <c r="P26" s="58"/>
      <c r="R26" s="60"/>
    </row>
    <row r="27" spans="1:18" ht="13.5" customHeight="1">
      <c r="A27" s="193" t="s">
        <v>36</v>
      </c>
      <c r="B27" s="191" t="s">
        <v>37</v>
      </c>
      <c r="C27" s="188" t="s">
        <v>22</v>
      </c>
      <c r="D27" s="192"/>
      <c r="E27" s="188" t="s">
        <v>24</v>
      </c>
      <c r="F27" s="192"/>
      <c r="G27" s="51"/>
      <c r="H27" s="52"/>
      <c r="I27" s="53"/>
      <c r="J27" s="56"/>
      <c r="K27" s="53"/>
      <c r="L27" s="59"/>
      <c r="M27" s="56"/>
      <c r="N27" s="59"/>
      <c r="O27" s="63"/>
      <c r="P27" s="58"/>
      <c r="R27" s="60"/>
    </row>
    <row r="28" spans="1:18" ht="13.5" customHeight="1">
      <c r="A28" s="190" t="s">
        <v>38</v>
      </c>
      <c r="B28" s="191">
        <v>1031009000</v>
      </c>
      <c r="C28" s="188"/>
      <c r="D28" s="192"/>
      <c r="E28" s="188"/>
      <c r="F28" s="192"/>
      <c r="G28" s="51"/>
      <c r="H28" s="52">
        <v>10068276018</v>
      </c>
      <c r="I28" s="53"/>
      <c r="J28" s="56"/>
      <c r="K28" s="53"/>
      <c r="L28" s="59">
        <v>57255000</v>
      </c>
      <c r="M28" s="56"/>
      <c r="N28" s="59">
        <v>57255000</v>
      </c>
      <c r="O28" s="57"/>
      <c r="P28" s="58"/>
      <c r="R28" s="60"/>
    </row>
    <row r="29" spans="1:18" ht="13.5" customHeight="1">
      <c r="A29" s="190" t="s">
        <v>39</v>
      </c>
      <c r="B29" s="191">
        <v>1031012000</v>
      </c>
      <c r="C29" s="196"/>
      <c r="D29" s="192">
        <v>4897498898</v>
      </c>
      <c r="E29" s="196"/>
      <c r="F29" s="192">
        <v>4952533295</v>
      </c>
      <c r="G29" s="69"/>
      <c r="H29" s="70">
        <v>4219621617</v>
      </c>
      <c r="I29" s="53"/>
      <c r="J29" s="56">
        <f>SUM(I33:I36)</f>
        <v>2836542643</v>
      </c>
      <c r="K29" s="53"/>
      <c r="L29" s="59">
        <f>SUM(K33:K36)</f>
        <v>3018692602</v>
      </c>
      <c r="M29" s="56"/>
      <c r="N29" s="59">
        <f>SUM(M33:M36)</f>
        <v>3018692602</v>
      </c>
      <c r="O29" s="57"/>
      <c r="P29" s="58"/>
      <c r="R29" s="60"/>
    </row>
    <row r="30" spans="1:18" ht="13.5" customHeight="1">
      <c r="A30" s="190" t="s">
        <v>40</v>
      </c>
      <c r="B30" s="191"/>
      <c r="C30" s="188"/>
      <c r="D30" s="192"/>
      <c r="E30" s="188"/>
      <c r="F30" s="192"/>
      <c r="G30" s="51"/>
      <c r="H30" s="52"/>
      <c r="I30" s="53"/>
      <c r="J30" s="56"/>
      <c r="K30" s="53"/>
      <c r="L30" s="59"/>
      <c r="M30" s="56"/>
      <c r="N30" s="59"/>
      <c r="O30" s="63"/>
      <c r="P30" s="58"/>
      <c r="R30" s="60"/>
    </row>
    <row r="31" spans="1:18" ht="13.5" customHeight="1">
      <c r="A31" s="190" t="s">
        <v>41</v>
      </c>
      <c r="B31" s="191"/>
      <c r="C31" s="188"/>
      <c r="D31" s="192"/>
      <c r="E31" s="188"/>
      <c r="F31" s="192"/>
      <c r="G31" s="51"/>
      <c r="H31" s="52"/>
      <c r="I31" s="53"/>
      <c r="J31" s="56"/>
      <c r="K31" s="53"/>
      <c r="L31" s="59"/>
      <c r="M31" s="56"/>
      <c r="N31" s="59"/>
      <c r="O31" s="63"/>
      <c r="P31" s="58"/>
      <c r="R31" s="60"/>
    </row>
    <row r="32" spans="1:18" ht="13.5" customHeight="1">
      <c r="A32" s="190" t="s">
        <v>42</v>
      </c>
      <c r="B32" s="191"/>
      <c r="C32" s="188"/>
      <c r="D32" s="192"/>
      <c r="E32" s="188"/>
      <c r="F32" s="192"/>
      <c r="G32" s="51"/>
      <c r="H32" s="52"/>
      <c r="I32" s="53"/>
      <c r="J32" s="56"/>
      <c r="K32" s="53"/>
      <c r="L32" s="59"/>
      <c r="M32" s="56"/>
      <c r="N32" s="59"/>
      <c r="O32" s="63"/>
      <c r="P32" s="58"/>
      <c r="R32" s="60"/>
    </row>
    <row r="33" spans="1:18" s="40" customFormat="1" ht="13.5" customHeight="1">
      <c r="A33" s="193" t="s">
        <v>43</v>
      </c>
      <c r="B33" s="191">
        <v>1031012040</v>
      </c>
      <c r="C33" s="188">
        <v>231505120</v>
      </c>
      <c r="D33" s="192"/>
      <c r="E33" s="188">
        <v>528459520</v>
      </c>
      <c r="F33" s="192"/>
      <c r="G33" s="51">
        <v>4219621617</v>
      </c>
      <c r="H33" s="52"/>
      <c r="I33" s="65">
        <v>675746990</v>
      </c>
      <c r="J33" s="56"/>
      <c r="K33" s="65">
        <v>656161110</v>
      </c>
      <c r="L33" s="59"/>
      <c r="M33" s="66">
        <v>656161110</v>
      </c>
      <c r="N33" s="59"/>
      <c r="O33" s="72"/>
      <c r="P33" s="38"/>
      <c r="Q33" s="39"/>
      <c r="R33" s="73"/>
    </row>
    <row r="34" spans="1:18" s="40" customFormat="1" ht="13.5" customHeight="1">
      <c r="A34" s="193" t="s">
        <v>44</v>
      </c>
      <c r="B34" s="191" t="s">
        <v>45</v>
      </c>
      <c r="C34" s="188" t="s">
        <v>22</v>
      </c>
      <c r="D34" s="192"/>
      <c r="E34" s="188" t="s">
        <v>24</v>
      </c>
      <c r="F34" s="192"/>
      <c r="G34" s="51"/>
      <c r="H34" s="52"/>
      <c r="I34" s="65"/>
      <c r="J34" s="56"/>
      <c r="K34" s="65"/>
      <c r="L34" s="59"/>
      <c r="M34" s="66"/>
      <c r="N34" s="59"/>
      <c r="O34" s="74"/>
      <c r="P34" s="38"/>
      <c r="Q34" s="39"/>
      <c r="R34" s="73"/>
    </row>
    <row r="35" spans="1:18" ht="13.5" customHeight="1">
      <c r="A35" s="193" t="s">
        <v>46</v>
      </c>
      <c r="B35" s="191">
        <v>1031012080</v>
      </c>
      <c r="C35" s="188">
        <v>4665993778</v>
      </c>
      <c r="D35" s="192"/>
      <c r="E35" s="188">
        <v>4424073775</v>
      </c>
      <c r="F35" s="192"/>
      <c r="G35" s="51"/>
      <c r="H35" s="52"/>
      <c r="I35" s="65">
        <v>2160795653</v>
      </c>
      <c r="J35" s="56"/>
      <c r="K35" s="65">
        <v>2362531492</v>
      </c>
      <c r="L35" s="59"/>
      <c r="M35" s="66">
        <v>2362531492</v>
      </c>
      <c r="N35" s="59"/>
      <c r="O35" s="63"/>
      <c r="P35" s="58"/>
      <c r="R35" s="60"/>
    </row>
    <row r="36" spans="1:18" ht="13.5" customHeight="1">
      <c r="A36" s="193" t="s">
        <v>47</v>
      </c>
      <c r="B36" s="191" t="s">
        <v>48</v>
      </c>
      <c r="C36" s="188"/>
      <c r="D36" s="192" t="s">
        <v>22</v>
      </c>
      <c r="E36" s="188"/>
      <c r="F36" s="192" t="s">
        <v>24</v>
      </c>
      <c r="G36" s="51"/>
      <c r="H36" s="52"/>
      <c r="I36" s="53"/>
      <c r="J36" s="56"/>
      <c r="K36" s="53"/>
      <c r="L36" s="59"/>
      <c r="M36" s="56"/>
      <c r="N36" s="59"/>
      <c r="O36" s="63"/>
      <c r="P36" s="75"/>
      <c r="R36" s="60"/>
    </row>
    <row r="37" spans="1:18" ht="13.5" customHeight="1">
      <c r="A37" s="190" t="s">
        <v>49</v>
      </c>
      <c r="B37" s="191">
        <v>1031015000</v>
      </c>
      <c r="C37" s="188"/>
      <c r="D37" s="192">
        <v>204000000000</v>
      </c>
      <c r="E37" s="188"/>
      <c r="F37" s="192">
        <v>149000000000</v>
      </c>
      <c r="G37" s="51"/>
      <c r="H37" s="52">
        <v>200000000000</v>
      </c>
      <c r="I37" s="53"/>
      <c r="J37" s="56">
        <f>SUM(I38:I39)</f>
        <v>296275919331</v>
      </c>
      <c r="K37" s="53"/>
      <c r="L37" s="59">
        <f>SUM(K38:K39)</f>
        <v>222409917135</v>
      </c>
      <c r="M37" s="56"/>
      <c r="N37" s="59">
        <f>SUM(M38:M39)</f>
        <v>222409917135</v>
      </c>
      <c r="O37" s="57"/>
      <c r="P37" s="58"/>
      <c r="R37" s="60"/>
    </row>
    <row r="38" spans="1:18" ht="13.5" customHeight="1">
      <c r="A38" s="193" t="s">
        <v>50</v>
      </c>
      <c r="B38" s="191">
        <v>1031015040</v>
      </c>
      <c r="C38" s="188">
        <v>204000000000</v>
      </c>
      <c r="D38" s="192"/>
      <c r="E38" s="188">
        <v>149000000000</v>
      </c>
      <c r="F38" s="192"/>
      <c r="G38" s="51">
        <v>200000000000</v>
      </c>
      <c r="H38" s="52"/>
      <c r="I38" s="65">
        <v>296275919331</v>
      </c>
      <c r="J38" s="56"/>
      <c r="K38" s="65">
        <v>65309917135</v>
      </c>
      <c r="L38" s="59"/>
      <c r="M38" s="66">
        <v>65309917135</v>
      </c>
      <c r="N38" s="59"/>
      <c r="O38" s="63"/>
      <c r="P38" s="58"/>
      <c r="R38" s="60"/>
    </row>
    <row r="39" spans="1:18" ht="13.5" customHeight="1">
      <c r="A39" s="193" t="s">
        <v>51</v>
      </c>
      <c r="B39" s="191">
        <v>1031015080</v>
      </c>
      <c r="C39" s="188"/>
      <c r="D39" s="192" t="s">
        <v>22</v>
      </c>
      <c r="E39" s="188"/>
      <c r="F39" s="192" t="s">
        <v>24</v>
      </c>
      <c r="G39" s="51"/>
      <c r="H39" s="52"/>
      <c r="I39" s="65"/>
      <c r="J39" s="56"/>
      <c r="K39" s="65">
        <v>157100000000</v>
      </c>
      <c r="L39" s="59"/>
      <c r="M39" s="66">
        <v>157100000000</v>
      </c>
      <c r="N39" s="59"/>
      <c r="O39" s="63"/>
      <c r="P39" s="58"/>
      <c r="R39" s="60"/>
    </row>
    <row r="40" spans="1:18" ht="13.5" customHeight="1">
      <c r="A40" s="190" t="s">
        <v>52</v>
      </c>
      <c r="B40" s="191">
        <v>1031018000</v>
      </c>
      <c r="C40" s="188"/>
      <c r="D40" s="192">
        <v>80650000</v>
      </c>
      <c r="E40" s="188"/>
      <c r="F40" s="192">
        <v>80650000</v>
      </c>
      <c r="G40" s="51"/>
      <c r="H40" s="52">
        <v>15400000</v>
      </c>
      <c r="I40" s="65" t="s">
        <v>22</v>
      </c>
      <c r="J40" s="56">
        <f>SUM(I41)</f>
        <v>650000</v>
      </c>
      <c r="K40" s="65" t="s">
        <v>22</v>
      </c>
      <c r="L40" s="59">
        <f>SUM(K41)</f>
        <v>650000</v>
      </c>
      <c r="M40" s="66" t="s">
        <v>22</v>
      </c>
      <c r="N40" s="59">
        <f>SUM(M41)</f>
        <v>650000</v>
      </c>
      <c r="O40" s="63"/>
      <c r="P40" s="58"/>
      <c r="R40" s="60"/>
    </row>
    <row r="41" spans="1:18" ht="13.5" customHeight="1">
      <c r="A41" s="193" t="s">
        <v>53</v>
      </c>
      <c r="B41" s="191">
        <v>1031018040</v>
      </c>
      <c r="C41" s="188">
        <v>80650000</v>
      </c>
      <c r="D41" s="192"/>
      <c r="E41" s="188">
        <v>80650000</v>
      </c>
      <c r="F41" s="192"/>
      <c r="G41" s="51">
        <v>15400000</v>
      </c>
      <c r="H41" s="52"/>
      <c r="I41" s="53">
        <v>650000</v>
      </c>
      <c r="J41" s="56"/>
      <c r="K41" s="53">
        <v>650000</v>
      </c>
      <c r="L41" s="59"/>
      <c r="M41" s="56">
        <v>650000</v>
      </c>
      <c r="N41" s="59"/>
      <c r="O41" s="63"/>
      <c r="P41" s="58"/>
      <c r="R41" s="60"/>
    </row>
    <row r="42" spans="1:18" ht="13.5" customHeight="1">
      <c r="A42" s="193" t="s">
        <v>54</v>
      </c>
      <c r="B42" s="191"/>
      <c r="C42" s="188"/>
      <c r="D42" s="192" t="s">
        <v>22</v>
      </c>
      <c r="E42" s="188"/>
      <c r="F42" s="192" t="s">
        <v>24</v>
      </c>
      <c r="G42" s="51"/>
      <c r="H42" s="76"/>
      <c r="I42" s="53"/>
      <c r="J42" s="56"/>
      <c r="K42" s="53"/>
      <c r="L42" s="59"/>
      <c r="M42" s="56"/>
      <c r="N42" s="59"/>
      <c r="O42" s="63"/>
      <c r="P42" s="58"/>
      <c r="R42" s="60"/>
    </row>
    <row r="43" spans="1:18" ht="13.5" customHeight="1">
      <c r="A43" s="193" t="s">
        <v>47</v>
      </c>
      <c r="B43" s="191"/>
      <c r="C43" s="188"/>
      <c r="D43" s="192" t="s">
        <v>22</v>
      </c>
      <c r="E43" s="188"/>
      <c r="F43" s="192" t="s">
        <v>24</v>
      </c>
      <c r="G43" s="51"/>
      <c r="H43" s="76"/>
      <c r="I43" s="53"/>
      <c r="J43" s="56"/>
      <c r="K43" s="53"/>
      <c r="L43" s="59"/>
      <c r="M43" s="56"/>
      <c r="N43" s="59"/>
      <c r="O43" s="63"/>
      <c r="P43" s="58"/>
      <c r="R43" s="60"/>
    </row>
    <row r="44" spans="1:18" s="68" customFormat="1" ht="13.5" customHeight="1">
      <c r="A44" s="194" t="s">
        <v>55</v>
      </c>
      <c r="B44" s="187">
        <v>1031500000</v>
      </c>
      <c r="C44" s="188"/>
      <c r="D44" s="189">
        <v>42511303697</v>
      </c>
      <c r="E44" s="188"/>
      <c r="F44" s="189">
        <v>50052246146</v>
      </c>
      <c r="G44" s="51"/>
      <c r="H44" s="77">
        <v>46965859457</v>
      </c>
      <c r="I44" s="53"/>
      <c r="J44" s="56">
        <f>J45+J55+J59+J62</f>
        <v>51314852788</v>
      </c>
      <c r="K44" s="53"/>
      <c r="L44" s="59">
        <f>L45+L55+L59+L62</f>
        <v>20475851104</v>
      </c>
      <c r="M44" s="56"/>
      <c r="N44" s="59">
        <f>N45+N55+N59+N62</f>
        <v>20475851104</v>
      </c>
      <c r="O44" s="57"/>
      <c r="P44" s="38"/>
      <c r="Q44" s="67"/>
      <c r="R44" s="49"/>
    </row>
    <row r="45" spans="1:18" ht="13.5" customHeight="1">
      <c r="A45" s="190" t="s">
        <v>56</v>
      </c>
      <c r="B45" s="191">
        <v>1031503000</v>
      </c>
      <c r="C45" s="188" t="s">
        <v>22</v>
      </c>
      <c r="D45" s="192">
        <v>8012602710</v>
      </c>
      <c r="E45" s="188" t="s">
        <v>24</v>
      </c>
      <c r="F45" s="192">
        <v>8136371233</v>
      </c>
      <c r="G45" s="69"/>
      <c r="H45" s="77">
        <v>8315611398</v>
      </c>
      <c r="I45" s="53"/>
      <c r="J45" s="56">
        <f>SUM(I48:I54)</f>
        <v>12795681002</v>
      </c>
      <c r="K45" s="53"/>
      <c r="L45" s="59">
        <f>SUM(K48:K54)</f>
        <v>9655857894</v>
      </c>
      <c r="M45" s="56"/>
      <c r="N45" s="59">
        <f>SUM(M48:M54)</f>
        <v>9655857894</v>
      </c>
      <c r="O45" s="63"/>
      <c r="P45" s="58"/>
      <c r="Q45" s="48"/>
      <c r="R45" s="60"/>
    </row>
    <row r="46" spans="1:18" ht="13.5" customHeight="1">
      <c r="A46" s="193" t="s">
        <v>57</v>
      </c>
      <c r="B46" s="191"/>
      <c r="C46" s="188" t="s">
        <v>22</v>
      </c>
      <c r="D46" s="192"/>
      <c r="E46" s="188" t="s">
        <v>24</v>
      </c>
      <c r="F46" s="192"/>
      <c r="G46" s="51"/>
      <c r="H46" s="76"/>
      <c r="I46" s="53"/>
      <c r="J46" s="56"/>
      <c r="K46" s="53"/>
      <c r="L46" s="59"/>
      <c r="M46" s="56"/>
      <c r="N46" s="59"/>
      <c r="O46" s="63"/>
      <c r="P46" s="58"/>
      <c r="R46" s="60"/>
    </row>
    <row r="47" spans="1:18" ht="13.5" customHeight="1">
      <c r="A47" s="193" t="s">
        <v>47</v>
      </c>
      <c r="B47" s="191"/>
      <c r="C47" s="188"/>
      <c r="D47" s="192"/>
      <c r="E47" s="188"/>
      <c r="F47" s="192"/>
      <c r="G47" s="51"/>
      <c r="H47" s="76"/>
      <c r="I47" s="53"/>
      <c r="J47" s="56"/>
      <c r="K47" s="53"/>
      <c r="L47" s="59"/>
      <c r="M47" s="56"/>
      <c r="N47" s="59"/>
      <c r="O47" s="63"/>
      <c r="P47" s="58"/>
      <c r="R47" s="60"/>
    </row>
    <row r="48" spans="1:18" ht="13.5" customHeight="1">
      <c r="A48" s="193" t="s">
        <v>58</v>
      </c>
      <c r="B48" s="191">
        <v>1031503041</v>
      </c>
      <c r="C48" s="188">
        <v>9598613210</v>
      </c>
      <c r="D48" s="192"/>
      <c r="E48" s="188">
        <v>9806181733</v>
      </c>
      <c r="F48" s="192"/>
      <c r="G48" s="51">
        <v>11848866348</v>
      </c>
      <c r="H48" s="76"/>
      <c r="I48" s="65">
        <v>16350756768</v>
      </c>
      <c r="J48" s="56"/>
      <c r="K48" s="65">
        <v>10096375879</v>
      </c>
      <c r="L48" s="59"/>
      <c r="M48" s="66">
        <v>10096375879</v>
      </c>
      <c r="N48" s="59"/>
      <c r="O48" s="63"/>
      <c r="P48" s="58"/>
      <c r="R48" s="60"/>
    </row>
    <row r="49" spans="1:18" ht="13.5" customHeight="1">
      <c r="A49" s="193" t="s">
        <v>47</v>
      </c>
      <c r="B49" s="191" t="s">
        <v>59</v>
      </c>
      <c r="C49" s="188">
        <v>-2869905500</v>
      </c>
      <c r="D49" s="192"/>
      <c r="E49" s="188">
        <v>-2953705500</v>
      </c>
      <c r="F49" s="192"/>
      <c r="G49" s="51">
        <v>-3533254950</v>
      </c>
      <c r="H49" s="76"/>
      <c r="I49" s="65">
        <v>-3555075766</v>
      </c>
      <c r="J49" s="56"/>
      <c r="K49" s="65">
        <v>-440517985</v>
      </c>
      <c r="L49" s="59"/>
      <c r="M49" s="66">
        <v>-440517985</v>
      </c>
      <c r="N49" s="59"/>
      <c r="O49" s="63"/>
      <c r="P49" s="58"/>
      <c r="R49" s="60"/>
    </row>
    <row r="50" spans="1:18" ht="13.5" customHeight="1">
      <c r="A50" s="193" t="s">
        <v>60</v>
      </c>
      <c r="B50" s="191">
        <v>1031503080</v>
      </c>
      <c r="C50" s="188">
        <v>1283895000</v>
      </c>
      <c r="D50" s="192"/>
      <c r="E50" s="188">
        <v>1283895000</v>
      </c>
      <c r="F50" s="192"/>
      <c r="G50" s="51"/>
      <c r="H50" s="76"/>
      <c r="I50" s="65" t="s">
        <v>22</v>
      </c>
      <c r="J50" s="56"/>
      <c r="K50" s="65" t="s">
        <v>22</v>
      </c>
      <c r="L50" s="59"/>
      <c r="M50" s="66" t="s">
        <v>22</v>
      </c>
      <c r="N50" s="59"/>
      <c r="O50" s="63"/>
      <c r="P50" s="58"/>
      <c r="R50" s="60"/>
    </row>
    <row r="51" spans="1:18" ht="13.5" customHeight="1">
      <c r="A51" s="193" t="s">
        <v>47</v>
      </c>
      <c r="B51" s="191" t="s">
        <v>61</v>
      </c>
      <c r="C51" s="188"/>
      <c r="D51" s="192"/>
      <c r="E51" s="188"/>
      <c r="F51" s="192"/>
      <c r="G51" s="51"/>
      <c r="H51" s="76"/>
      <c r="I51" s="53"/>
      <c r="J51" s="56"/>
      <c r="K51" s="53"/>
      <c r="L51" s="59"/>
      <c r="M51" s="56"/>
      <c r="N51" s="59"/>
      <c r="O51" s="63"/>
      <c r="P51" s="58"/>
      <c r="R51" s="60"/>
    </row>
    <row r="52" spans="1:18" ht="13.5" customHeight="1">
      <c r="A52" s="193" t="s">
        <v>62</v>
      </c>
      <c r="B52" s="191" t="s">
        <v>63</v>
      </c>
      <c r="C52" s="188"/>
      <c r="D52" s="192"/>
      <c r="E52" s="188"/>
      <c r="F52" s="192"/>
      <c r="G52" s="51"/>
      <c r="H52" s="76"/>
      <c r="I52" s="53"/>
      <c r="J52" s="56"/>
      <c r="K52" s="53"/>
      <c r="L52" s="59"/>
      <c r="M52" s="56"/>
      <c r="N52" s="59"/>
      <c r="O52" s="63"/>
      <c r="P52" s="58"/>
      <c r="R52" s="60"/>
    </row>
    <row r="53" spans="1:18" ht="13.5" customHeight="1">
      <c r="A53" s="193" t="s">
        <v>64</v>
      </c>
      <c r="B53" s="191">
        <v>1031503120</v>
      </c>
      <c r="C53" s="188"/>
      <c r="D53" s="192"/>
      <c r="E53" s="188"/>
      <c r="F53" s="192"/>
      <c r="G53" s="51"/>
      <c r="H53" s="76"/>
      <c r="I53" s="53"/>
      <c r="J53" s="56"/>
      <c r="K53" s="53"/>
      <c r="L53" s="59"/>
      <c r="M53" s="56"/>
      <c r="N53" s="59"/>
      <c r="O53" s="63"/>
      <c r="P53" s="58"/>
      <c r="R53" s="60"/>
    </row>
    <row r="54" spans="1:18" ht="13.5" customHeight="1">
      <c r="A54" s="193" t="s">
        <v>47</v>
      </c>
      <c r="B54" s="191" t="s">
        <v>65</v>
      </c>
      <c r="C54" s="188"/>
      <c r="D54" s="192"/>
      <c r="E54" s="188"/>
      <c r="F54" s="192"/>
      <c r="G54" s="51"/>
      <c r="H54" s="76"/>
      <c r="I54" s="53"/>
      <c r="J54" s="56"/>
      <c r="K54" s="53"/>
      <c r="L54" s="59"/>
      <c r="M54" s="56"/>
      <c r="N54" s="59"/>
      <c r="O54" s="63"/>
      <c r="P54" s="58"/>
      <c r="R54" s="60"/>
    </row>
    <row r="55" spans="1:18" ht="13.5" customHeight="1">
      <c r="A55" s="190" t="s">
        <v>66</v>
      </c>
      <c r="B55" s="191"/>
      <c r="C55" s="188"/>
      <c r="D55" s="192">
        <v>21260608290</v>
      </c>
      <c r="E55" s="188"/>
      <c r="F55" s="192">
        <v>24836206720</v>
      </c>
      <c r="G55" s="69"/>
      <c r="H55" s="77">
        <v>24669911164</v>
      </c>
      <c r="I55" s="53"/>
      <c r="J55" s="56">
        <f>SUM(I56:I58)</f>
        <v>22854618824</v>
      </c>
      <c r="K55" s="53"/>
      <c r="L55" s="59">
        <f>SUM(K56:K58)</f>
        <v>3753489790</v>
      </c>
      <c r="M55" s="56"/>
      <c r="N55" s="59">
        <f>SUM(M56:M58)</f>
        <v>3753489790</v>
      </c>
      <c r="O55" s="63"/>
      <c r="P55" s="58"/>
      <c r="R55" s="60"/>
    </row>
    <row r="56" spans="1:18" ht="13.5" customHeight="1">
      <c r="A56" s="193" t="s">
        <v>67</v>
      </c>
      <c r="B56" s="197">
        <v>1031506001</v>
      </c>
      <c r="C56" s="188">
        <v>26677321068</v>
      </c>
      <c r="D56" s="192"/>
      <c r="E56" s="188">
        <v>27679972948</v>
      </c>
      <c r="F56" s="192"/>
      <c r="G56" s="61">
        <v>25697362697</v>
      </c>
      <c r="H56" s="78"/>
      <c r="I56" s="53">
        <v>23882070357</v>
      </c>
      <c r="J56" s="56"/>
      <c r="K56" s="65">
        <v>4780941323</v>
      </c>
      <c r="L56" s="59"/>
      <c r="M56" s="66">
        <v>4780941323</v>
      </c>
      <c r="N56" s="59"/>
      <c r="O56" s="63"/>
      <c r="P56" s="58"/>
      <c r="R56" s="60"/>
    </row>
    <row r="57" spans="1:18" ht="13.5" customHeight="1">
      <c r="A57" s="198" t="s">
        <v>68</v>
      </c>
      <c r="B57" s="197"/>
      <c r="C57" s="188">
        <v>-4341892166</v>
      </c>
      <c r="D57" s="192"/>
      <c r="E57" s="188">
        <v>-1768945616</v>
      </c>
      <c r="F57" s="192"/>
      <c r="G57" s="61"/>
      <c r="H57" s="78"/>
      <c r="I57" s="65"/>
      <c r="J57" s="56"/>
      <c r="K57" s="65"/>
      <c r="L57" s="59"/>
      <c r="M57" s="66"/>
      <c r="N57" s="59"/>
      <c r="O57" s="63"/>
      <c r="P57" s="58"/>
      <c r="R57" s="60"/>
    </row>
    <row r="58" spans="1:18" ht="13.5" customHeight="1">
      <c r="A58" s="193" t="s">
        <v>47</v>
      </c>
      <c r="B58" s="191" t="s">
        <v>69</v>
      </c>
      <c r="C58" s="188">
        <v>-1074820612</v>
      </c>
      <c r="D58" s="192"/>
      <c r="E58" s="188">
        <v>-1074820612</v>
      </c>
      <c r="F58" s="192"/>
      <c r="G58" s="61">
        <v>-1027451533</v>
      </c>
      <c r="H58" s="78"/>
      <c r="I58" s="65">
        <v>-1027451533</v>
      </c>
      <c r="J58" s="56"/>
      <c r="K58" s="65">
        <v>-1027451533</v>
      </c>
      <c r="L58" s="59"/>
      <c r="M58" s="66">
        <v>-1027451533</v>
      </c>
      <c r="N58" s="59"/>
      <c r="O58" s="63"/>
      <c r="P58" s="58"/>
      <c r="R58" s="60"/>
    </row>
    <row r="59" spans="1:18" ht="13.5" customHeight="1">
      <c r="A59" s="190" t="s">
        <v>70</v>
      </c>
      <c r="B59" s="191"/>
      <c r="C59" s="188"/>
      <c r="D59" s="192">
        <v>1894556725</v>
      </c>
      <c r="E59" s="188"/>
      <c r="F59" s="192">
        <v>3203451552</v>
      </c>
      <c r="G59" s="69"/>
      <c r="H59" s="77">
        <v>6347813354</v>
      </c>
      <c r="I59" s="65"/>
      <c r="J59" s="56">
        <f>SUM(I60:I61)</f>
        <v>8868738923</v>
      </c>
      <c r="K59" s="65"/>
      <c r="L59" s="59">
        <f>SUM(K60:K61)</f>
        <v>1820116597</v>
      </c>
      <c r="M59" s="66"/>
      <c r="N59" s="59">
        <f>SUM(M60:M61)</f>
        <v>1820116597</v>
      </c>
      <c r="O59" s="63"/>
      <c r="P59" s="58"/>
      <c r="R59" s="60"/>
    </row>
    <row r="60" spans="1:18" ht="13.5" customHeight="1">
      <c r="A60" s="193" t="s">
        <v>71</v>
      </c>
      <c r="B60" s="191">
        <v>1031509001</v>
      </c>
      <c r="C60" s="188">
        <v>1894556725</v>
      </c>
      <c r="D60" s="192"/>
      <c r="E60" s="188">
        <v>3203451552</v>
      </c>
      <c r="F60" s="192"/>
      <c r="G60" s="61">
        <v>6347813354</v>
      </c>
      <c r="H60" s="78"/>
      <c r="I60" s="65">
        <v>8868738923</v>
      </c>
      <c r="J60" s="56"/>
      <c r="K60" s="65">
        <v>1820116597</v>
      </c>
      <c r="L60" s="59"/>
      <c r="M60" s="66">
        <v>1820116597</v>
      </c>
      <c r="N60" s="59"/>
      <c r="O60" s="63"/>
      <c r="P60" s="58"/>
      <c r="R60" s="60"/>
    </row>
    <row r="61" spans="1:18" ht="13.5" customHeight="1">
      <c r="A61" s="193" t="s">
        <v>47</v>
      </c>
      <c r="B61" s="191" t="s">
        <v>72</v>
      </c>
      <c r="C61" s="188" t="s">
        <v>22</v>
      </c>
      <c r="D61" s="192"/>
      <c r="E61" s="188" t="s">
        <v>24</v>
      </c>
      <c r="F61" s="192"/>
      <c r="G61" s="61"/>
      <c r="H61" s="78"/>
      <c r="I61" s="65"/>
      <c r="J61" s="56"/>
      <c r="K61" s="65"/>
      <c r="L61" s="59"/>
      <c r="M61" s="66"/>
      <c r="N61" s="59"/>
      <c r="O61" s="63"/>
      <c r="P61" s="58"/>
      <c r="R61" s="60"/>
    </row>
    <row r="62" spans="1:18" s="40" customFormat="1" ht="13.5" customHeight="1">
      <c r="A62" s="190" t="s">
        <v>73</v>
      </c>
      <c r="B62" s="191"/>
      <c r="C62" s="188"/>
      <c r="D62" s="192">
        <v>11343535972</v>
      </c>
      <c r="E62" s="188"/>
      <c r="F62" s="192">
        <v>13876216641</v>
      </c>
      <c r="G62" s="69"/>
      <c r="H62" s="77">
        <v>7632523541</v>
      </c>
      <c r="I62" s="65"/>
      <c r="J62" s="56">
        <f>SUM(I63:I64)</f>
        <v>6795814039</v>
      </c>
      <c r="K62" s="65"/>
      <c r="L62" s="59">
        <f>SUM(K63:K64)</f>
        <v>5246386823</v>
      </c>
      <c r="M62" s="66"/>
      <c r="N62" s="59">
        <f>SUM(M63:M64)</f>
        <v>5246386823</v>
      </c>
      <c r="O62" s="74"/>
      <c r="P62" s="38"/>
      <c r="Q62" s="39"/>
      <c r="R62" s="49"/>
    </row>
    <row r="63" spans="1:18" ht="13.5" customHeight="1">
      <c r="A63" s="193" t="s">
        <v>74</v>
      </c>
      <c r="B63" s="191">
        <v>1031512001</v>
      </c>
      <c r="C63" s="188">
        <v>12054798075</v>
      </c>
      <c r="D63" s="192"/>
      <c r="E63" s="188">
        <v>14587478744</v>
      </c>
      <c r="F63" s="192"/>
      <c r="G63" s="61">
        <v>8343785644</v>
      </c>
      <c r="H63" s="78"/>
      <c r="I63" s="65">
        <v>7507076142</v>
      </c>
      <c r="J63" s="56"/>
      <c r="K63" s="65">
        <v>5957648926</v>
      </c>
      <c r="L63" s="59"/>
      <c r="M63" s="66">
        <v>5957648926</v>
      </c>
      <c r="N63" s="59"/>
      <c r="O63" s="63"/>
      <c r="P63" s="58"/>
      <c r="R63" s="60"/>
    </row>
    <row r="64" spans="1:18" s="40" customFormat="1" ht="13.5" customHeight="1">
      <c r="A64" s="193" t="s">
        <v>68</v>
      </c>
      <c r="B64" s="191" t="s">
        <v>75</v>
      </c>
      <c r="C64" s="188">
        <v>-711262103</v>
      </c>
      <c r="D64" s="192"/>
      <c r="E64" s="188">
        <v>-711262103</v>
      </c>
      <c r="F64" s="192"/>
      <c r="G64" s="51">
        <v>-711262103</v>
      </c>
      <c r="H64" s="76"/>
      <c r="I64" s="65">
        <v>-711262103</v>
      </c>
      <c r="J64" s="56"/>
      <c r="K64" s="65">
        <v>-711262103</v>
      </c>
      <c r="L64" s="59"/>
      <c r="M64" s="66">
        <v>-711262103</v>
      </c>
      <c r="N64" s="59"/>
      <c r="O64" s="74"/>
      <c r="P64" s="38"/>
      <c r="Q64" s="39"/>
      <c r="R64" s="73"/>
    </row>
    <row r="65" spans="1:18" s="50" customFormat="1" ht="13.5" customHeight="1">
      <c r="A65" s="194" t="s">
        <v>76</v>
      </c>
      <c r="B65" s="187">
        <v>1032000000</v>
      </c>
      <c r="C65" s="188"/>
      <c r="D65" s="199">
        <v>154031676643</v>
      </c>
      <c r="E65" s="188"/>
      <c r="F65" s="189">
        <v>155093668843</v>
      </c>
      <c r="G65" s="51"/>
      <c r="H65" s="79">
        <v>145033270656</v>
      </c>
      <c r="I65" s="51"/>
      <c r="J65" s="79">
        <f>J66+J69+J73+J76+J81+J84</f>
        <v>144567355371</v>
      </c>
      <c r="K65" s="51"/>
      <c r="L65" s="80">
        <f>L66+L69+L73+L76+L81+L84</f>
        <v>143355027541</v>
      </c>
      <c r="M65" s="81"/>
      <c r="N65" s="80">
        <f>N66+N69+N73+N76+N81+N84</f>
        <v>143355027541</v>
      </c>
      <c r="O65" s="57"/>
      <c r="P65" s="58"/>
      <c r="Q65" s="48"/>
      <c r="R65" s="49"/>
    </row>
    <row r="66" spans="1:18" ht="13.5" customHeight="1">
      <c r="A66" s="190" t="s">
        <v>77</v>
      </c>
      <c r="B66" s="191"/>
      <c r="C66" s="188"/>
      <c r="D66" s="192" t="s">
        <v>22</v>
      </c>
      <c r="E66" s="188"/>
      <c r="F66" s="192" t="s">
        <v>24</v>
      </c>
      <c r="G66" s="69"/>
      <c r="H66" s="77"/>
      <c r="I66" s="51"/>
      <c r="J66" s="81"/>
      <c r="K66" s="51"/>
      <c r="L66" s="76"/>
      <c r="M66" s="81"/>
      <c r="N66" s="76"/>
      <c r="O66" s="63"/>
      <c r="P66" s="58"/>
      <c r="R66" s="60"/>
    </row>
    <row r="67" spans="1:18" ht="13.5" customHeight="1">
      <c r="A67" s="193" t="s">
        <v>78</v>
      </c>
      <c r="B67" s="191">
        <v>1032003000</v>
      </c>
      <c r="C67" s="188"/>
      <c r="D67" s="200"/>
      <c r="E67" s="188"/>
      <c r="F67" s="200"/>
      <c r="G67" s="69"/>
      <c r="H67" s="77"/>
      <c r="I67" s="51"/>
      <c r="J67" s="81"/>
      <c r="K67" s="51"/>
      <c r="L67" s="76"/>
      <c r="M67" s="81"/>
      <c r="N67" s="76"/>
      <c r="O67" s="63"/>
      <c r="P67" s="58"/>
      <c r="R67" s="60"/>
    </row>
    <row r="68" spans="1:18" ht="13.5" customHeight="1">
      <c r="A68" s="193" t="s">
        <v>79</v>
      </c>
      <c r="B68" s="191" t="s">
        <v>80</v>
      </c>
      <c r="C68" s="188"/>
      <c r="D68" s="192"/>
      <c r="E68" s="188"/>
      <c r="F68" s="192"/>
      <c r="G68" s="69"/>
      <c r="H68" s="77"/>
      <c r="I68" s="51"/>
      <c r="J68" s="81"/>
      <c r="K68" s="51"/>
      <c r="L68" s="76"/>
      <c r="M68" s="81"/>
      <c r="N68" s="76"/>
      <c r="O68" s="63"/>
      <c r="P68" s="58"/>
      <c r="R68" s="60"/>
    </row>
    <row r="69" spans="1:18" ht="13.5" customHeight="1">
      <c r="A69" s="190" t="s">
        <v>81</v>
      </c>
      <c r="B69" s="191"/>
      <c r="C69" s="188"/>
      <c r="D69" s="192">
        <v>151851104673</v>
      </c>
      <c r="E69" s="188"/>
      <c r="F69" s="192">
        <v>153161158823</v>
      </c>
      <c r="G69" s="69"/>
      <c r="H69" s="77">
        <v>137804053058</v>
      </c>
      <c r="I69" s="51"/>
      <c r="J69" s="81">
        <f>SUM(I70:I71)</f>
        <v>140309899421</v>
      </c>
      <c r="K69" s="51"/>
      <c r="L69" s="76">
        <f>SUM(K70:K71)</f>
        <v>137840906107</v>
      </c>
      <c r="M69" s="81"/>
      <c r="N69" s="76">
        <f>SUM(M70:M71)</f>
        <v>137840906107</v>
      </c>
      <c r="O69" s="63"/>
      <c r="P69" s="58"/>
      <c r="Q69" s="48"/>
      <c r="R69" s="60"/>
    </row>
    <row r="70" spans="1:18" ht="13.5" customHeight="1">
      <c r="A70" s="193" t="s">
        <v>82</v>
      </c>
      <c r="B70" s="191">
        <v>1032006000</v>
      </c>
      <c r="C70" s="188">
        <v>192389173509</v>
      </c>
      <c r="D70" s="192"/>
      <c r="E70" s="188">
        <v>193699227659</v>
      </c>
      <c r="F70" s="192"/>
      <c r="G70" s="51">
        <v>138718896428</v>
      </c>
      <c r="H70" s="76"/>
      <c r="I70" s="65">
        <v>140309899421</v>
      </c>
      <c r="J70" s="81"/>
      <c r="K70" s="65">
        <v>137840906107</v>
      </c>
      <c r="L70" s="76"/>
      <c r="M70" s="66">
        <v>137840906107</v>
      </c>
      <c r="N70" s="76"/>
      <c r="O70" s="63"/>
      <c r="P70" s="58"/>
      <c r="R70" s="60"/>
    </row>
    <row r="71" spans="1:18" ht="13.5" customHeight="1">
      <c r="A71" s="193" t="s">
        <v>68</v>
      </c>
      <c r="B71" s="191" t="s">
        <v>83</v>
      </c>
      <c r="C71" s="188">
        <v>-37289255364</v>
      </c>
      <c r="D71" s="192"/>
      <c r="E71" s="188">
        <v>-37289255364</v>
      </c>
      <c r="F71" s="192"/>
      <c r="G71" s="51">
        <v>-914843370</v>
      </c>
      <c r="H71" s="76"/>
      <c r="I71" s="51"/>
      <c r="J71" s="81"/>
      <c r="K71" s="51"/>
      <c r="L71" s="76"/>
      <c r="M71" s="81"/>
      <c r="N71" s="76"/>
      <c r="O71" s="63"/>
      <c r="P71" s="58"/>
      <c r="R71" s="60"/>
    </row>
    <row r="72" spans="1:18" ht="13.5" customHeight="1">
      <c r="A72" s="193" t="s">
        <v>84</v>
      </c>
      <c r="B72" s="191"/>
      <c r="C72" s="188">
        <v>-3248813472</v>
      </c>
      <c r="D72" s="201"/>
      <c r="E72" s="188">
        <v>-3248813472</v>
      </c>
      <c r="F72" s="192"/>
      <c r="G72" s="51"/>
      <c r="H72" s="76"/>
      <c r="I72" s="51"/>
      <c r="J72" s="81"/>
      <c r="K72" s="51"/>
      <c r="L72" s="76"/>
      <c r="M72" s="81"/>
      <c r="N72" s="76"/>
      <c r="O72" s="63"/>
      <c r="P72" s="58"/>
      <c r="R72" s="60"/>
    </row>
    <row r="73" spans="1:18" ht="13.5" customHeight="1">
      <c r="A73" s="190" t="s">
        <v>85</v>
      </c>
      <c r="B73" s="191"/>
      <c r="C73" s="188"/>
      <c r="D73" s="200"/>
      <c r="E73" s="188"/>
      <c r="F73" s="200"/>
      <c r="G73" s="51"/>
      <c r="H73" s="76"/>
      <c r="I73" s="51"/>
      <c r="J73" s="81"/>
      <c r="K73" s="51"/>
      <c r="L73" s="76">
        <f>K74</f>
        <v>224891990</v>
      </c>
      <c r="M73" s="81"/>
      <c r="N73" s="76">
        <f>M74</f>
        <v>224891990</v>
      </c>
      <c r="O73" s="63"/>
      <c r="P73" s="58"/>
      <c r="R73" s="60"/>
    </row>
    <row r="74" spans="1:18" ht="13.5" customHeight="1">
      <c r="A74" s="193" t="s">
        <v>86</v>
      </c>
      <c r="B74" s="191">
        <v>1032009000</v>
      </c>
      <c r="C74" s="188"/>
      <c r="D74" s="192"/>
      <c r="E74" s="188"/>
      <c r="F74" s="192"/>
      <c r="G74" s="51"/>
      <c r="H74" s="76"/>
      <c r="I74" s="51"/>
      <c r="J74" s="81"/>
      <c r="K74" s="51">
        <v>224891990</v>
      </c>
      <c r="L74" s="76" t="s">
        <v>22</v>
      </c>
      <c r="M74" s="81">
        <v>224891990</v>
      </c>
      <c r="N74" s="76" t="s">
        <v>22</v>
      </c>
      <c r="O74" s="63"/>
      <c r="P74" s="58"/>
      <c r="R74" s="60"/>
    </row>
    <row r="75" spans="1:18" ht="13.5" customHeight="1">
      <c r="A75" s="193" t="s">
        <v>79</v>
      </c>
      <c r="B75" s="191" t="s">
        <v>87</v>
      </c>
      <c r="C75" s="188"/>
      <c r="D75" s="192"/>
      <c r="E75" s="188"/>
      <c r="F75" s="192"/>
      <c r="G75" s="51"/>
      <c r="H75" s="76"/>
      <c r="I75" s="51"/>
      <c r="J75" s="81"/>
      <c r="K75" s="51"/>
      <c r="L75" s="76"/>
      <c r="M75" s="81"/>
      <c r="N75" s="76"/>
      <c r="O75" s="63"/>
      <c r="P75" s="58"/>
      <c r="R75" s="60"/>
    </row>
    <row r="76" spans="1:18" ht="13.5" customHeight="1">
      <c r="A76" s="190" t="s">
        <v>88</v>
      </c>
      <c r="B76" s="191">
        <v>1032012000</v>
      </c>
      <c r="C76" s="188"/>
      <c r="D76" s="192">
        <v>2180571970</v>
      </c>
      <c r="E76" s="188"/>
      <c r="F76" s="192">
        <v>1932510020</v>
      </c>
      <c r="G76" s="69"/>
      <c r="H76" s="77">
        <v>2572470470</v>
      </c>
      <c r="I76" s="51"/>
      <c r="J76" s="81">
        <f>SUM(I77:I80)</f>
        <v>2836956752</v>
      </c>
      <c r="K76" s="51"/>
      <c r="L76" s="76">
        <f>SUM(K77:K80)</f>
        <v>3231953502</v>
      </c>
      <c r="M76" s="81"/>
      <c r="N76" s="76">
        <f>SUM(M77:M80)</f>
        <v>3231953502</v>
      </c>
      <c r="O76" s="63"/>
      <c r="P76" s="58"/>
      <c r="R76" s="60"/>
    </row>
    <row r="77" spans="1:18" ht="13.5" customHeight="1">
      <c r="A77" s="193" t="s">
        <v>89</v>
      </c>
      <c r="B77" s="191">
        <v>1032012040</v>
      </c>
      <c r="C77" s="188">
        <v>2180571970</v>
      </c>
      <c r="D77" s="192"/>
      <c r="E77" s="188">
        <v>1932510020</v>
      </c>
      <c r="F77" s="192"/>
      <c r="G77" s="51">
        <v>2572470470</v>
      </c>
      <c r="H77" s="76"/>
      <c r="I77" s="65">
        <v>2836956752</v>
      </c>
      <c r="J77" s="81"/>
      <c r="K77" s="65">
        <v>3231953502</v>
      </c>
      <c r="L77" s="76"/>
      <c r="M77" s="66">
        <v>3231953502</v>
      </c>
      <c r="N77" s="76"/>
      <c r="O77" s="63"/>
      <c r="P77" s="58"/>
      <c r="R77" s="60"/>
    </row>
    <row r="78" spans="1:18" ht="13.5" customHeight="1">
      <c r="A78" s="193" t="s">
        <v>79</v>
      </c>
      <c r="B78" s="191" t="s">
        <v>90</v>
      </c>
      <c r="C78" s="188"/>
      <c r="D78" s="192"/>
      <c r="E78" s="188"/>
      <c r="F78" s="192"/>
      <c r="G78" s="51"/>
      <c r="H78" s="76"/>
      <c r="I78" s="51"/>
      <c r="J78" s="81"/>
      <c r="K78" s="51"/>
      <c r="L78" s="76"/>
      <c r="M78" s="81"/>
      <c r="N78" s="76"/>
      <c r="O78" s="63"/>
      <c r="P78" s="58"/>
      <c r="R78" s="60"/>
    </row>
    <row r="79" spans="1:18" ht="13.5" customHeight="1">
      <c r="A79" s="193" t="s">
        <v>91</v>
      </c>
      <c r="B79" s="191">
        <v>1032012080</v>
      </c>
      <c r="C79" s="188"/>
      <c r="D79" s="192"/>
      <c r="E79" s="188"/>
      <c r="F79" s="192"/>
      <c r="G79" s="51"/>
      <c r="H79" s="76"/>
      <c r="I79" s="51"/>
      <c r="J79" s="81"/>
      <c r="K79" s="51"/>
      <c r="L79" s="76"/>
      <c r="M79" s="81"/>
      <c r="N79" s="76"/>
      <c r="O79" s="63"/>
      <c r="P79" s="58"/>
      <c r="R79" s="60"/>
    </row>
    <row r="80" spans="1:18" ht="13.5" customHeight="1">
      <c r="A80" s="193" t="s">
        <v>79</v>
      </c>
      <c r="B80" s="191" t="s">
        <v>92</v>
      </c>
      <c r="C80" s="188"/>
      <c r="D80" s="192"/>
      <c r="E80" s="188"/>
      <c r="F80" s="192"/>
      <c r="G80" s="51"/>
      <c r="H80" s="76"/>
      <c r="I80" s="51"/>
      <c r="J80" s="81"/>
      <c r="K80" s="51"/>
      <c r="L80" s="76"/>
      <c r="M80" s="81"/>
      <c r="N80" s="76"/>
      <c r="O80" s="63"/>
      <c r="P80" s="58"/>
      <c r="R80" s="60"/>
    </row>
    <row r="81" spans="1:18" ht="13.5" customHeight="1">
      <c r="A81" s="190" t="s">
        <v>93</v>
      </c>
      <c r="B81" s="191"/>
      <c r="C81" s="188"/>
      <c r="D81" s="192" t="s">
        <v>22</v>
      </c>
      <c r="E81" s="188"/>
      <c r="F81" s="192" t="s">
        <v>24</v>
      </c>
      <c r="G81" s="69"/>
      <c r="H81" s="77">
        <v>4656747128</v>
      </c>
      <c r="I81" s="51"/>
      <c r="J81" s="81">
        <f>SUM(I82:I83)</f>
        <v>1420499198</v>
      </c>
      <c r="K81" s="51"/>
      <c r="L81" s="76">
        <f>SUM(K82:K83)</f>
        <v>2042772064</v>
      </c>
      <c r="M81" s="81"/>
      <c r="N81" s="76">
        <f>SUM(M82:M83)</f>
        <v>2042772064</v>
      </c>
      <c r="O81" s="63"/>
      <c r="P81" s="58"/>
      <c r="R81" s="60"/>
    </row>
    <row r="82" spans="1:18" ht="13.5" customHeight="1">
      <c r="A82" s="193" t="s">
        <v>94</v>
      </c>
      <c r="B82" s="191">
        <v>1032015000</v>
      </c>
      <c r="C82" s="188" t="s">
        <v>22</v>
      </c>
      <c r="D82" s="192"/>
      <c r="E82" s="188" t="s">
        <v>24</v>
      </c>
      <c r="F82" s="192"/>
      <c r="G82" s="51">
        <v>4656747128</v>
      </c>
      <c r="H82" s="76"/>
      <c r="I82" s="65">
        <v>1420499198</v>
      </c>
      <c r="J82" s="81"/>
      <c r="K82" s="65">
        <v>2042772064</v>
      </c>
      <c r="L82" s="76"/>
      <c r="M82" s="66">
        <v>2042772064</v>
      </c>
      <c r="N82" s="76"/>
      <c r="O82" s="63"/>
      <c r="P82" s="58"/>
      <c r="R82" s="60"/>
    </row>
    <row r="83" spans="1:18" ht="13.5" customHeight="1">
      <c r="A83" s="193" t="s">
        <v>79</v>
      </c>
      <c r="B83" s="191" t="s">
        <v>95</v>
      </c>
      <c r="C83" s="188"/>
      <c r="D83" s="192"/>
      <c r="E83" s="188"/>
      <c r="F83" s="192"/>
      <c r="G83" s="51"/>
      <c r="H83" s="76"/>
      <c r="I83" s="51"/>
      <c r="J83" s="81"/>
      <c r="K83" s="51"/>
      <c r="L83" s="76"/>
      <c r="M83" s="81"/>
      <c r="N83" s="76"/>
      <c r="O83" s="63"/>
      <c r="P83" s="58"/>
      <c r="R83" s="60"/>
    </row>
    <row r="84" spans="1:18" ht="13.5" customHeight="1">
      <c r="A84" s="190" t="s">
        <v>96</v>
      </c>
      <c r="B84" s="191">
        <v>1032018000</v>
      </c>
      <c r="C84" s="188"/>
      <c r="D84" s="192"/>
      <c r="E84" s="188"/>
      <c r="F84" s="192"/>
      <c r="G84" s="51"/>
      <c r="H84" s="76"/>
      <c r="I84" s="51"/>
      <c r="J84" s="81"/>
      <c r="K84" s="51"/>
      <c r="L84" s="76">
        <f>K88</f>
        <v>14503878</v>
      </c>
      <c r="M84" s="81"/>
      <c r="N84" s="76">
        <f>M88</f>
        <v>14503878</v>
      </c>
      <c r="O84" s="63"/>
      <c r="P84" s="58"/>
      <c r="R84" s="60"/>
    </row>
    <row r="85" spans="1:18" s="40" customFormat="1" ht="13.5" customHeight="1">
      <c r="A85" s="193" t="s">
        <v>97</v>
      </c>
      <c r="B85" s="191">
        <v>1032018040</v>
      </c>
      <c r="C85" s="188"/>
      <c r="D85" s="192"/>
      <c r="E85" s="188"/>
      <c r="F85" s="192"/>
      <c r="G85" s="51"/>
      <c r="H85" s="76"/>
      <c r="I85" s="51"/>
      <c r="J85" s="81"/>
      <c r="K85" s="51"/>
      <c r="L85" s="76"/>
      <c r="M85" s="81"/>
      <c r="N85" s="76"/>
      <c r="O85" s="74"/>
      <c r="P85" s="38"/>
      <c r="Q85" s="39"/>
      <c r="R85" s="73"/>
    </row>
    <row r="86" spans="1:18" ht="13.5" customHeight="1">
      <c r="A86" s="193" t="s">
        <v>98</v>
      </c>
      <c r="B86" s="191">
        <v>1032018080</v>
      </c>
      <c r="C86" s="188"/>
      <c r="D86" s="192"/>
      <c r="E86" s="188"/>
      <c r="F86" s="192"/>
      <c r="G86" s="51"/>
      <c r="H86" s="76"/>
      <c r="I86" s="53"/>
      <c r="J86" s="56"/>
      <c r="K86" s="53"/>
      <c r="L86" s="59"/>
      <c r="M86" s="56"/>
      <c r="N86" s="59"/>
      <c r="O86" s="63"/>
      <c r="P86" s="58"/>
      <c r="R86" s="60"/>
    </row>
    <row r="87" spans="1:18" ht="13.5" customHeight="1">
      <c r="A87" s="193" t="s">
        <v>68</v>
      </c>
      <c r="B87" s="191" t="s">
        <v>99</v>
      </c>
      <c r="C87" s="188"/>
      <c r="D87" s="192"/>
      <c r="E87" s="188"/>
      <c r="F87" s="192"/>
      <c r="G87" s="51"/>
      <c r="H87" s="76"/>
      <c r="I87" s="53"/>
      <c r="J87" s="56"/>
      <c r="K87" s="53"/>
      <c r="L87" s="59"/>
      <c r="M87" s="56"/>
      <c r="N87" s="59"/>
      <c r="O87" s="63"/>
      <c r="P87" s="58"/>
      <c r="R87" s="60"/>
    </row>
    <row r="88" spans="1:18" s="40" customFormat="1" ht="13.5" customHeight="1">
      <c r="A88" s="193" t="s">
        <v>100</v>
      </c>
      <c r="B88" s="202">
        <v>1032018120</v>
      </c>
      <c r="C88" s="188"/>
      <c r="D88" s="192"/>
      <c r="E88" s="188"/>
      <c r="F88" s="192"/>
      <c r="G88" s="51"/>
      <c r="H88" s="76"/>
      <c r="I88" s="53"/>
      <c r="J88" s="56"/>
      <c r="K88" s="53">
        <v>14503878</v>
      </c>
      <c r="L88" s="59"/>
      <c r="M88" s="56">
        <v>14503878</v>
      </c>
      <c r="N88" s="59"/>
      <c r="O88" s="74"/>
      <c r="P88" s="38"/>
      <c r="Q88" s="39"/>
      <c r="R88" s="73"/>
    </row>
    <row r="89" spans="1:18" s="82" customFormat="1" ht="13.5" customHeight="1">
      <c r="A89" s="193" t="s">
        <v>79</v>
      </c>
      <c r="B89" s="202"/>
      <c r="C89" s="188"/>
      <c r="D89" s="192"/>
      <c r="E89" s="188"/>
      <c r="F89" s="192"/>
      <c r="G89" s="51"/>
      <c r="H89" s="76"/>
      <c r="I89" s="53"/>
      <c r="J89" s="56"/>
      <c r="K89" s="53"/>
      <c r="L89" s="59"/>
      <c r="M89" s="56"/>
      <c r="N89" s="59"/>
      <c r="O89" s="63"/>
      <c r="P89" s="58"/>
      <c r="Q89" s="11"/>
      <c r="R89" s="60"/>
    </row>
    <row r="90" spans="1:18" s="84" customFormat="1" ht="13.5" customHeight="1">
      <c r="A90" s="194" t="s">
        <v>101</v>
      </c>
      <c r="B90" s="203">
        <v>1032500000</v>
      </c>
      <c r="C90" s="188"/>
      <c r="D90" s="189">
        <v>60864670</v>
      </c>
      <c r="E90" s="188"/>
      <c r="F90" s="189">
        <v>93571180</v>
      </c>
      <c r="G90" s="51"/>
      <c r="H90" s="79">
        <v>877947407</v>
      </c>
      <c r="I90" s="53"/>
      <c r="J90" s="54">
        <f>J91</f>
        <v>17308932249</v>
      </c>
      <c r="K90" s="53"/>
      <c r="L90" s="55">
        <f>L91</f>
        <v>1816279996</v>
      </c>
      <c r="M90" s="56"/>
      <c r="N90" s="55">
        <f>N91</f>
        <v>1816279996</v>
      </c>
      <c r="O90" s="57"/>
      <c r="P90" s="58"/>
      <c r="Q90" s="48"/>
      <c r="R90" s="83"/>
    </row>
    <row r="91" spans="1:18" ht="13.5" customHeight="1">
      <c r="A91" s="190" t="s">
        <v>102</v>
      </c>
      <c r="B91" s="191">
        <v>1032503000</v>
      </c>
      <c r="C91" s="188" t="s">
        <v>22</v>
      </c>
      <c r="D91" s="195">
        <v>60864670</v>
      </c>
      <c r="E91" s="188" t="s">
        <v>24</v>
      </c>
      <c r="F91" s="195">
        <v>93571180</v>
      </c>
      <c r="G91" s="69"/>
      <c r="H91" s="77">
        <v>877947407</v>
      </c>
      <c r="I91" s="53"/>
      <c r="J91" s="85">
        <f>SUM(I92:I94)</f>
        <v>17308932249</v>
      </c>
      <c r="K91" s="53"/>
      <c r="L91" s="86">
        <f>SUM(K92:K94)</f>
        <v>1816279996</v>
      </c>
      <c r="M91" s="56"/>
      <c r="N91" s="86">
        <f>SUM(M92:M94)</f>
        <v>1816279996</v>
      </c>
      <c r="O91" s="63"/>
      <c r="P91" s="75"/>
      <c r="R91" s="60"/>
    </row>
    <row r="92" spans="1:18" s="40" customFormat="1" ht="13.5" customHeight="1">
      <c r="A92" s="193" t="s">
        <v>103</v>
      </c>
      <c r="B92" s="191">
        <v>1032503040</v>
      </c>
      <c r="C92" s="188" t="s">
        <v>22</v>
      </c>
      <c r="D92" s="192"/>
      <c r="E92" s="188" t="s">
        <v>24</v>
      </c>
      <c r="F92" s="192"/>
      <c r="G92" s="51">
        <v>877947407</v>
      </c>
      <c r="H92" s="76"/>
      <c r="I92" s="65">
        <v>17308932249</v>
      </c>
      <c r="J92" s="81"/>
      <c r="K92" s="65">
        <v>1257263950</v>
      </c>
      <c r="L92" s="76"/>
      <c r="M92" s="66">
        <v>1257263950</v>
      </c>
      <c r="N92" s="76"/>
      <c r="O92" s="74"/>
      <c r="P92" s="87"/>
      <c r="Q92" s="39"/>
      <c r="R92" s="73"/>
    </row>
    <row r="93" spans="1:18" s="40" customFormat="1" ht="13.5" customHeight="1">
      <c r="A93" s="193" t="s">
        <v>104</v>
      </c>
      <c r="B93" s="191">
        <v>1032503080</v>
      </c>
      <c r="C93" s="188"/>
      <c r="D93" s="192"/>
      <c r="E93" s="188"/>
      <c r="F93" s="192"/>
      <c r="G93" s="51"/>
      <c r="H93" s="76"/>
      <c r="I93" s="88"/>
      <c r="J93" s="89"/>
      <c r="K93" s="53">
        <v>559016046</v>
      </c>
      <c r="L93" s="71"/>
      <c r="M93" s="56">
        <v>559016046</v>
      </c>
      <c r="N93" s="71"/>
      <c r="O93" s="74"/>
      <c r="P93" s="87"/>
      <c r="Q93" s="39"/>
      <c r="R93" s="73"/>
    </row>
    <row r="94" spans="1:18" s="40" customFormat="1" ht="13.5" customHeight="1">
      <c r="A94" s="193" t="s">
        <v>105</v>
      </c>
      <c r="B94" s="191">
        <v>1032503120</v>
      </c>
      <c r="C94" s="188"/>
      <c r="D94" s="192"/>
      <c r="E94" s="188"/>
      <c r="F94" s="192"/>
      <c r="G94" s="51"/>
      <c r="H94" s="76"/>
      <c r="I94" s="88"/>
      <c r="J94" s="89"/>
      <c r="K94" s="88"/>
      <c r="L94" s="71"/>
      <c r="M94" s="89"/>
      <c r="N94" s="71"/>
      <c r="O94" s="74"/>
      <c r="P94" s="87"/>
      <c r="Q94" s="39"/>
      <c r="R94" s="73"/>
    </row>
    <row r="95" spans="1:18" s="40" customFormat="1" ht="13.5" customHeight="1">
      <c r="A95" s="198" t="s">
        <v>106</v>
      </c>
      <c r="B95" s="191"/>
      <c r="C95" s="188">
        <v>60864670</v>
      </c>
      <c r="D95" s="192"/>
      <c r="E95" s="188">
        <v>93571180</v>
      </c>
      <c r="F95" s="192"/>
      <c r="G95" s="51"/>
      <c r="H95" s="76"/>
      <c r="I95" s="88"/>
      <c r="J95" s="89"/>
      <c r="K95" s="88"/>
      <c r="L95" s="71"/>
      <c r="M95" s="89"/>
      <c r="N95" s="71"/>
      <c r="O95" s="74"/>
      <c r="P95" s="87"/>
      <c r="Q95" s="39"/>
      <c r="R95" s="73"/>
    </row>
    <row r="96" spans="1:18" s="68" customFormat="1" ht="13.5" customHeight="1">
      <c r="A96" s="194" t="s">
        <v>107</v>
      </c>
      <c r="B96" s="187">
        <v>1033000000</v>
      </c>
      <c r="C96" s="188"/>
      <c r="D96" s="189">
        <v>2366035599</v>
      </c>
      <c r="E96" s="188"/>
      <c r="F96" s="189">
        <v>762054665</v>
      </c>
      <c r="G96" s="51"/>
      <c r="H96" s="76">
        <v>3135453813</v>
      </c>
      <c r="I96" s="51"/>
      <c r="J96" s="79">
        <f>J97+J101+J105</f>
        <v>3180174165</v>
      </c>
      <c r="K96" s="51"/>
      <c r="L96" s="80">
        <f>L97+L101+L105</f>
        <v>5044472288</v>
      </c>
      <c r="M96" s="81"/>
      <c r="N96" s="80">
        <f>N97+N101+N105</f>
        <v>5044472288</v>
      </c>
      <c r="O96" s="57"/>
      <c r="P96" s="58"/>
      <c r="Q96" s="67"/>
      <c r="R96" s="49"/>
    </row>
    <row r="97" spans="1:18" s="40" customFormat="1" ht="13.5" customHeight="1">
      <c r="A97" s="190" t="s">
        <v>108</v>
      </c>
      <c r="B97" s="191"/>
      <c r="C97" s="188"/>
      <c r="D97" s="192">
        <v>949490581</v>
      </c>
      <c r="E97" s="188"/>
      <c r="F97" s="192">
        <v>74615249</v>
      </c>
      <c r="G97" s="69"/>
      <c r="H97" s="77">
        <v>1190091167</v>
      </c>
      <c r="I97" s="51"/>
      <c r="J97" s="81">
        <f>SUM(I98:I100)</f>
        <v>1543475899</v>
      </c>
      <c r="K97" s="51"/>
      <c r="L97" s="76">
        <f>SUM(K98:K100)</f>
        <v>3136760926</v>
      </c>
      <c r="M97" s="81"/>
      <c r="N97" s="76">
        <f>SUM(M98:M100)</f>
        <v>3136760926</v>
      </c>
      <c r="O97" s="74"/>
      <c r="P97" s="87"/>
      <c r="Q97" s="39"/>
      <c r="R97" s="73"/>
    </row>
    <row r="98" spans="1:18" s="40" customFormat="1" ht="13.5" customHeight="1">
      <c r="A98" s="193" t="s">
        <v>109</v>
      </c>
      <c r="B98" s="191">
        <v>1033003001</v>
      </c>
      <c r="C98" s="188">
        <v>2264783806</v>
      </c>
      <c r="D98" s="192"/>
      <c r="E98" s="188">
        <v>931850559</v>
      </c>
      <c r="F98" s="192"/>
      <c r="G98" s="51">
        <v>1190091167</v>
      </c>
      <c r="H98" s="76"/>
      <c r="I98" s="65">
        <v>2047405927</v>
      </c>
      <c r="J98" s="81"/>
      <c r="K98" s="65">
        <v>4124247954</v>
      </c>
      <c r="L98" s="76"/>
      <c r="M98" s="66">
        <v>4124247954</v>
      </c>
      <c r="N98" s="76"/>
      <c r="O98" s="74"/>
      <c r="P98" s="87"/>
      <c r="Q98" s="39"/>
      <c r="R98" s="73"/>
    </row>
    <row r="99" spans="1:18" s="40" customFormat="1" ht="13.5" customHeight="1">
      <c r="A99" s="193" t="s">
        <v>68</v>
      </c>
      <c r="B99" s="191"/>
      <c r="C99" s="188">
        <v>-1315293225</v>
      </c>
      <c r="D99" s="192"/>
      <c r="E99" s="188">
        <v>-857235310</v>
      </c>
      <c r="F99" s="192"/>
      <c r="G99" s="51"/>
      <c r="H99" s="76"/>
      <c r="I99" s="88">
        <v>0</v>
      </c>
      <c r="J99" s="56"/>
      <c r="K99" s="88">
        <v>0</v>
      </c>
      <c r="L99" s="59"/>
      <c r="M99" s="66">
        <v>0</v>
      </c>
      <c r="N99" s="59"/>
      <c r="O99" s="74"/>
      <c r="P99" s="87"/>
      <c r="Q99" s="39"/>
      <c r="R99" s="73"/>
    </row>
    <row r="100" spans="1:18" s="40" customFormat="1" ht="13.5" customHeight="1">
      <c r="A100" s="193" t="s">
        <v>47</v>
      </c>
      <c r="B100" s="191" t="s">
        <v>110</v>
      </c>
      <c r="C100" s="188" t="s">
        <v>22</v>
      </c>
      <c r="D100" s="192"/>
      <c r="E100" s="188" t="s">
        <v>24</v>
      </c>
      <c r="F100" s="192"/>
      <c r="G100" s="51"/>
      <c r="H100" s="76"/>
      <c r="I100" s="65">
        <v>-503930028</v>
      </c>
      <c r="J100" s="56"/>
      <c r="K100" s="65">
        <v>-987487028</v>
      </c>
      <c r="L100" s="59"/>
      <c r="M100" s="66">
        <v>-987487028</v>
      </c>
      <c r="N100" s="59"/>
      <c r="O100" s="74"/>
      <c r="P100" s="87"/>
      <c r="Q100" s="39"/>
      <c r="R100" s="73"/>
    </row>
    <row r="101" spans="1:18" s="40" customFormat="1" ht="13.5" customHeight="1">
      <c r="A101" s="190" t="s">
        <v>111</v>
      </c>
      <c r="B101" s="191"/>
      <c r="C101" s="188"/>
      <c r="D101" s="192">
        <v>1416545018</v>
      </c>
      <c r="E101" s="188"/>
      <c r="F101" s="192">
        <v>687439416</v>
      </c>
      <c r="G101" s="69"/>
      <c r="H101" s="77">
        <v>1945362646</v>
      </c>
      <c r="I101" s="65"/>
      <c r="J101" s="56">
        <f>SUM(I102)</f>
        <v>1596698266</v>
      </c>
      <c r="K101" s="65"/>
      <c r="L101" s="59">
        <f>SUM(K102)</f>
        <v>1866774143</v>
      </c>
      <c r="M101" s="66"/>
      <c r="N101" s="59">
        <f>SUM(M102)</f>
        <v>1866774143</v>
      </c>
      <c r="O101" s="74"/>
      <c r="P101" s="87"/>
      <c r="Q101" s="39"/>
      <c r="R101" s="73"/>
    </row>
    <row r="102" spans="1:18" s="90" customFormat="1" ht="13.5" customHeight="1">
      <c r="A102" s="193" t="s">
        <v>112</v>
      </c>
      <c r="B102" s="191">
        <v>1033006000</v>
      </c>
      <c r="C102" s="188">
        <v>1416545018</v>
      </c>
      <c r="D102" s="192"/>
      <c r="E102" s="188">
        <v>687439416</v>
      </c>
      <c r="F102" s="192"/>
      <c r="G102" s="51">
        <v>1945362646</v>
      </c>
      <c r="H102" s="76"/>
      <c r="I102" s="65">
        <v>1596698266</v>
      </c>
      <c r="J102" s="56"/>
      <c r="K102" s="65">
        <v>1866774143</v>
      </c>
      <c r="L102" s="59"/>
      <c r="M102" s="66">
        <v>1866774143</v>
      </c>
      <c r="N102" s="59"/>
      <c r="O102" s="74"/>
      <c r="P102" s="87"/>
      <c r="Q102" s="39"/>
      <c r="R102" s="73"/>
    </row>
    <row r="103" spans="1:18" s="90" customFormat="1" ht="13.5" customHeight="1">
      <c r="A103" s="193" t="s">
        <v>68</v>
      </c>
      <c r="B103" s="191"/>
      <c r="C103" s="188"/>
      <c r="D103" s="192"/>
      <c r="E103" s="188"/>
      <c r="F103" s="192"/>
      <c r="G103" s="51"/>
      <c r="H103" s="76"/>
      <c r="I103" s="65"/>
      <c r="J103" s="56"/>
      <c r="K103" s="65"/>
      <c r="L103" s="59"/>
      <c r="M103" s="66"/>
      <c r="N103" s="59"/>
      <c r="O103" s="74"/>
      <c r="P103" s="87"/>
      <c r="Q103" s="39"/>
      <c r="R103" s="73"/>
    </row>
    <row r="104" spans="1:18" s="40" customFormat="1" ht="13.5" customHeight="1">
      <c r="A104" s="193" t="s">
        <v>47</v>
      </c>
      <c r="B104" s="191"/>
      <c r="C104" s="188"/>
      <c r="D104" s="192"/>
      <c r="E104" s="188"/>
      <c r="F104" s="192"/>
      <c r="G104" s="51"/>
      <c r="H104" s="76"/>
      <c r="I104" s="53"/>
      <c r="J104" s="56"/>
      <c r="K104" s="53"/>
      <c r="L104" s="59"/>
      <c r="M104" s="56"/>
      <c r="N104" s="59"/>
      <c r="O104" s="74"/>
      <c r="P104" s="87"/>
      <c r="Q104" s="39"/>
      <c r="R104" s="73"/>
    </row>
    <row r="105" spans="1:18" s="40" customFormat="1" ht="13.5" customHeight="1">
      <c r="A105" s="190" t="s">
        <v>113</v>
      </c>
      <c r="B105" s="191">
        <v>1033009000</v>
      </c>
      <c r="C105" s="188"/>
      <c r="D105" s="192"/>
      <c r="E105" s="188"/>
      <c r="F105" s="192"/>
      <c r="G105" s="51"/>
      <c r="H105" s="76" t="s">
        <v>24</v>
      </c>
      <c r="I105" s="53"/>
      <c r="J105" s="56">
        <f>SUM(I106:I110)</f>
        <v>40000000</v>
      </c>
      <c r="K105" s="53"/>
      <c r="L105" s="59">
        <f>SUM(K106:K110)</f>
        <v>40937219</v>
      </c>
      <c r="M105" s="56"/>
      <c r="N105" s="59">
        <f>SUM(M106:M110)</f>
        <v>40937219</v>
      </c>
      <c r="O105" s="74"/>
      <c r="P105" s="87"/>
      <c r="Q105" s="39"/>
      <c r="R105" s="73"/>
    </row>
    <row r="106" spans="1:18" s="40" customFormat="1" ht="13.5" customHeight="1">
      <c r="A106" s="193" t="s">
        <v>114</v>
      </c>
      <c r="B106" s="191">
        <v>1033009040</v>
      </c>
      <c r="C106" s="188"/>
      <c r="D106" s="192"/>
      <c r="E106" s="188"/>
      <c r="F106" s="192"/>
      <c r="G106" s="51"/>
      <c r="H106" s="76"/>
      <c r="I106" s="53"/>
      <c r="J106" s="56"/>
      <c r="K106" s="53"/>
      <c r="L106" s="59"/>
      <c r="M106" s="56"/>
      <c r="N106" s="59"/>
      <c r="O106" s="74"/>
      <c r="P106" s="87"/>
      <c r="Q106" s="39"/>
      <c r="R106" s="73"/>
    </row>
    <row r="107" spans="1:18" s="40" customFormat="1" ht="13.5" customHeight="1">
      <c r="A107" s="193" t="s">
        <v>115</v>
      </c>
      <c r="B107" s="191">
        <v>1033009080</v>
      </c>
      <c r="C107" s="188"/>
      <c r="D107" s="192"/>
      <c r="E107" s="188"/>
      <c r="F107" s="192"/>
      <c r="G107" s="51"/>
      <c r="H107" s="76"/>
      <c r="I107" s="53"/>
      <c r="J107" s="56"/>
      <c r="K107" s="53"/>
      <c r="L107" s="59"/>
      <c r="M107" s="56"/>
      <c r="N107" s="59"/>
      <c r="O107" s="74"/>
      <c r="P107" s="87"/>
      <c r="Q107" s="39"/>
      <c r="R107" s="73"/>
    </row>
    <row r="108" spans="1:18" s="40" customFormat="1" ht="13.5" customHeight="1">
      <c r="A108" s="193" t="s">
        <v>116</v>
      </c>
      <c r="B108" s="191">
        <v>1033009120</v>
      </c>
      <c r="C108" s="188"/>
      <c r="D108" s="200"/>
      <c r="E108" s="188"/>
      <c r="F108" s="200"/>
      <c r="G108" s="51"/>
      <c r="H108" s="76"/>
      <c r="I108" s="53"/>
      <c r="J108" s="54"/>
      <c r="K108" s="53"/>
      <c r="L108" s="55"/>
      <c r="M108" s="56"/>
      <c r="N108" s="55"/>
      <c r="O108" s="91"/>
      <c r="P108" s="87"/>
      <c r="Q108" s="39"/>
      <c r="R108" s="73"/>
    </row>
    <row r="109" spans="1:18" s="40" customFormat="1" ht="13.5" customHeight="1">
      <c r="A109" s="193" t="s">
        <v>117</v>
      </c>
      <c r="B109" s="191">
        <v>1033009200</v>
      </c>
      <c r="C109" s="188"/>
      <c r="D109" s="192"/>
      <c r="E109" s="188"/>
      <c r="F109" s="192"/>
      <c r="G109" s="51"/>
      <c r="H109" s="76"/>
      <c r="I109" s="53"/>
      <c r="J109" s="89"/>
      <c r="K109" s="53"/>
      <c r="L109" s="71"/>
      <c r="M109" s="56"/>
      <c r="N109" s="71"/>
      <c r="O109" s="74"/>
      <c r="P109" s="87"/>
      <c r="Q109" s="92"/>
      <c r="R109" s="73"/>
    </row>
    <row r="110" spans="1:18" s="40" customFormat="1" ht="13.5" customHeight="1">
      <c r="A110" s="193" t="s">
        <v>118</v>
      </c>
      <c r="B110" s="191">
        <v>1033009240</v>
      </c>
      <c r="C110" s="188"/>
      <c r="D110" s="192"/>
      <c r="E110" s="188"/>
      <c r="F110" s="192"/>
      <c r="G110" s="51"/>
      <c r="H110" s="76"/>
      <c r="I110" s="65">
        <v>40000000</v>
      </c>
      <c r="J110" s="56"/>
      <c r="K110" s="65">
        <v>40937219</v>
      </c>
      <c r="L110" s="59"/>
      <c r="M110" s="66">
        <v>40937219</v>
      </c>
      <c r="N110" s="59"/>
      <c r="O110" s="74"/>
      <c r="P110" s="87"/>
      <c r="Q110" s="39"/>
      <c r="R110" s="73"/>
    </row>
    <row r="111" spans="1:18" s="68" customFormat="1" ht="13.5" customHeight="1">
      <c r="A111" s="194" t="s">
        <v>119</v>
      </c>
      <c r="B111" s="187">
        <v>1033500000</v>
      </c>
      <c r="C111" s="188"/>
      <c r="D111" s="189" t="s">
        <v>22</v>
      </c>
      <c r="E111" s="188"/>
      <c r="F111" s="189" t="s">
        <v>24</v>
      </c>
      <c r="G111" s="51"/>
      <c r="H111" s="76"/>
      <c r="I111" s="53" t="s">
        <v>22</v>
      </c>
      <c r="J111" s="56">
        <f>J112</f>
        <v>837349784</v>
      </c>
      <c r="K111" s="53" t="s">
        <v>22</v>
      </c>
      <c r="L111" s="59"/>
      <c r="M111" s="56" t="s">
        <v>22</v>
      </c>
      <c r="N111" s="59"/>
      <c r="O111" s="74"/>
      <c r="P111" s="38"/>
      <c r="Q111" s="67"/>
      <c r="R111" s="49"/>
    </row>
    <row r="112" spans="1:18" s="40" customFormat="1" ht="13.5" customHeight="1">
      <c r="A112" s="190" t="s">
        <v>120</v>
      </c>
      <c r="B112" s="191">
        <v>1033503000</v>
      </c>
      <c r="C112" s="188"/>
      <c r="D112" s="192" t="s">
        <v>22</v>
      </c>
      <c r="E112" s="188"/>
      <c r="F112" s="192" t="s">
        <v>24</v>
      </c>
      <c r="G112" s="51"/>
      <c r="H112" s="76"/>
      <c r="I112" s="65">
        <v>837349784</v>
      </c>
      <c r="J112" s="56">
        <f>SUM(I112:I113)</f>
        <v>837349784</v>
      </c>
      <c r="K112" s="88">
        <v>0</v>
      </c>
      <c r="L112" s="59"/>
      <c r="M112" s="66">
        <v>0</v>
      </c>
      <c r="N112" s="59"/>
      <c r="O112" s="74"/>
      <c r="P112" s="87"/>
      <c r="Q112" s="39"/>
      <c r="R112" s="73"/>
    </row>
    <row r="113" spans="1:19" s="40" customFormat="1" ht="13.5" customHeight="1">
      <c r="A113" s="193" t="s">
        <v>121</v>
      </c>
      <c r="B113" s="204" t="s">
        <v>122</v>
      </c>
      <c r="C113" s="188"/>
      <c r="D113" s="192" t="s">
        <v>22</v>
      </c>
      <c r="E113" s="188"/>
      <c r="F113" s="192" t="s">
        <v>24</v>
      </c>
      <c r="G113" s="51"/>
      <c r="H113" s="76"/>
      <c r="I113" s="53"/>
      <c r="J113" s="56"/>
      <c r="K113" s="53"/>
      <c r="L113" s="59"/>
      <c r="M113" s="56"/>
      <c r="N113" s="59"/>
      <c r="O113" s="74"/>
      <c r="P113" s="87"/>
      <c r="Q113" s="39"/>
      <c r="R113" s="73"/>
    </row>
    <row r="114" spans="1:19" s="68" customFormat="1" ht="13.5" customHeight="1">
      <c r="A114" s="182" t="s">
        <v>123</v>
      </c>
      <c r="B114" s="205">
        <v>1060000000</v>
      </c>
      <c r="C114" s="206"/>
      <c r="D114" s="206">
        <v>578362136641</v>
      </c>
      <c r="E114" s="206"/>
      <c r="F114" s="206">
        <v>594544403444</v>
      </c>
      <c r="G114" s="93"/>
      <c r="H114" s="94">
        <v>625315497767</v>
      </c>
      <c r="I114" s="43"/>
      <c r="J114" s="44">
        <f>J115+J136+J163+J204+J216+J218+J251+J253+J257+J259+J261</f>
        <v>642090886377</v>
      </c>
      <c r="K114" s="43"/>
      <c r="L114" s="45">
        <f>L115+L136+L163+L204+L216+L218+L251+L253+L257+L259+L261</f>
        <v>619246320613</v>
      </c>
      <c r="M114" s="44"/>
      <c r="N114" s="45">
        <f>N115+N136+N163+N204+N216+N218+N251+N253+N257+N259+N261</f>
        <v>619246320613</v>
      </c>
      <c r="O114" s="72"/>
      <c r="P114" s="38"/>
      <c r="Q114" s="48"/>
      <c r="R114" s="49"/>
      <c r="S114" s="49"/>
    </row>
    <row r="115" spans="1:19" s="68" customFormat="1" ht="13.5" customHeight="1">
      <c r="A115" s="194" t="s">
        <v>124</v>
      </c>
      <c r="B115" s="187">
        <v>1060500000</v>
      </c>
      <c r="C115" s="188"/>
      <c r="D115" s="185">
        <v>64507582720</v>
      </c>
      <c r="E115" s="188"/>
      <c r="F115" s="185">
        <v>56512038875</v>
      </c>
      <c r="G115" s="95"/>
      <c r="H115" s="96">
        <v>55156957593</v>
      </c>
      <c r="I115" s="97"/>
      <c r="J115" s="44">
        <f>J116+J117+J120+J122+J133</f>
        <v>69570126050</v>
      </c>
      <c r="K115" s="97"/>
      <c r="L115" s="45">
        <f>L116+L117+L120+L122+L133</f>
        <v>31860007606</v>
      </c>
      <c r="M115" s="85"/>
      <c r="N115" s="45">
        <f>N116+N117+N120+N122+N133</f>
        <v>31860007606</v>
      </c>
      <c r="O115" s="72"/>
      <c r="P115" s="38"/>
      <c r="Q115" s="67"/>
      <c r="R115" s="49"/>
      <c r="S115" s="49"/>
    </row>
    <row r="116" spans="1:19" s="40" customFormat="1" ht="13.5" customHeight="1" thickBot="1">
      <c r="A116" s="190" t="s">
        <v>125</v>
      </c>
      <c r="B116" s="191">
        <v>1060503000</v>
      </c>
      <c r="C116" s="188"/>
      <c r="D116" s="192" t="s">
        <v>22</v>
      </c>
      <c r="E116" s="188"/>
      <c r="F116" s="192"/>
      <c r="G116" s="51"/>
      <c r="H116" s="76"/>
      <c r="I116" s="53"/>
      <c r="J116" s="56"/>
      <c r="K116" s="53"/>
      <c r="L116" s="59"/>
      <c r="M116" s="98"/>
      <c r="N116" s="99"/>
      <c r="O116" s="74"/>
      <c r="P116" s="87"/>
      <c r="Q116" s="39"/>
      <c r="R116" s="73"/>
      <c r="S116" s="73"/>
    </row>
    <row r="117" spans="1:19" s="40" customFormat="1" ht="13.5" customHeight="1">
      <c r="A117" s="190" t="s">
        <v>126</v>
      </c>
      <c r="B117" s="191">
        <v>1060506001</v>
      </c>
      <c r="C117" s="192">
        <v>16646198119</v>
      </c>
      <c r="D117" s="192">
        <v>13576275860</v>
      </c>
      <c r="E117" s="192">
        <v>10307819025</v>
      </c>
      <c r="F117" s="192">
        <v>6291169033</v>
      </c>
      <c r="G117" s="51">
        <v>14996192007</v>
      </c>
      <c r="H117" s="76">
        <v>10979542015</v>
      </c>
      <c r="I117" s="65">
        <v>20194547007</v>
      </c>
      <c r="J117" s="56">
        <f>SUM(I117:I119)</f>
        <v>17395598309</v>
      </c>
      <c r="K117" s="65">
        <v>5184402491</v>
      </c>
      <c r="L117" s="59">
        <f>SUM(K117:K119)</f>
        <v>2910557389</v>
      </c>
      <c r="M117" s="66">
        <v>5184402491</v>
      </c>
      <c r="N117" s="59">
        <f>SUM(M117:M119)</f>
        <v>2910557389</v>
      </c>
      <c r="O117" s="74"/>
      <c r="P117" s="87"/>
      <c r="Q117" s="39"/>
      <c r="R117" s="73"/>
    </row>
    <row r="118" spans="1:19" s="40" customFormat="1" ht="13.5" customHeight="1">
      <c r="A118" s="193" t="s">
        <v>68</v>
      </c>
      <c r="B118" s="191" t="s">
        <v>127</v>
      </c>
      <c r="C118" s="188">
        <v>-1124000000</v>
      </c>
      <c r="D118" s="192" t="s">
        <v>22</v>
      </c>
      <c r="E118" s="188">
        <v>-1124000000</v>
      </c>
      <c r="F118" s="192" t="s">
        <v>24</v>
      </c>
      <c r="G118" s="51">
        <v>-1124000000</v>
      </c>
      <c r="H118" s="76"/>
      <c r="I118" s="65">
        <v>-1124000000</v>
      </c>
      <c r="J118" s="56"/>
      <c r="K118" s="65">
        <v>-1124000000</v>
      </c>
      <c r="L118" s="59"/>
      <c r="M118" s="66">
        <v>-1124000000</v>
      </c>
      <c r="N118" s="59"/>
      <c r="O118" s="74"/>
      <c r="P118" s="87"/>
      <c r="Q118" s="39"/>
      <c r="R118" s="73"/>
    </row>
    <row r="119" spans="1:19" s="40" customFormat="1" ht="13.5" customHeight="1">
      <c r="A119" s="193" t="s">
        <v>128</v>
      </c>
      <c r="B119" s="191" t="s">
        <v>129</v>
      </c>
      <c r="C119" s="188">
        <v>-1945922259</v>
      </c>
      <c r="D119" s="192" t="s">
        <v>22</v>
      </c>
      <c r="E119" s="188">
        <v>-2892649992</v>
      </c>
      <c r="F119" s="192" t="s">
        <v>24</v>
      </c>
      <c r="G119" s="51">
        <v>-2892649992</v>
      </c>
      <c r="H119" s="76"/>
      <c r="I119" s="65">
        <v>-1674948698</v>
      </c>
      <c r="J119" s="56"/>
      <c r="K119" s="65">
        <v>-1149845102</v>
      </c>
      <c r="L119" s="59"/>
      <c r="M119" s="66">
        <v>-1149845102</v>
      </c>
      <c r="N119" s="59"/>
      <c r="O119" s="74"/>
      <c r="P119" s="87"/>
      <c r="Q119" s="39"/>
      <c r="R119" s="73"/>
      <c r="S119" s="73"/>
    </row>
    <row r="120" spans="1:19" s="40" customFormat="1" ht="13.5" customHeight="1">
      <c r="A120" s="190" t="s">
        <v>130</v>
      </c>
      <c r="B120" s="191">
        <v>1060509000</v>
      </c>
      <c r="C120" s="188" t="s">
        <v>22</v>
      </c>
      <c r="D120" s="188">
        <v>806055000</v>
      </c>
      <c r="E120" s="188" t="s">
        <v>24</v>
      </c>
      <c r="F120" s="188">
        <v>806055000</v>
      </c>
      <c r="G120" s="51"/>
      <c r="H120" s="76">
        <v>10004258926</v>
      </c>
      <c r="I120" s="65">
        <v>20206343391</v>
      </c>
      <c r="J120" s="56">
        <f>SUM(I120:I121)</f>
        <v>20206343391</v>
      </c>
      <c r="K120" s="65">
        <v>157610000</v>
      </c>
      <c r="L120" s="59">
        <v>157610000</v>
      </c>
      <c r="M120" s="66">
        <v>157610000</v>
      </c>
      <c r="N120" s="59">
        <v>157610000</v>
      </c>
      <c r="O120" s="74"/>
      <c r="P120" s="87"/>
      <c r="Q120" s="39"/>
      <c r="R120" s="73"/>
      <c r="S120" s="39"/>
    </row>
    <row r="121" spans="1:19" s="40" customFormat="1" ht="13.5" customHeight="1">
      <c r="A121" s="193" t="s">
        <v>131</v>
      </c>
      <c r="B121" s="191" t="s">
        <v>132</v>
      </c>
      <c r="C121" s="188" t="s">
        <v>22</v>
      </c>
      <c r="D121" s="192" t="s">
        <v>22</v>
      </c>
      <c r="E121" s="188" t="s">
        <v>24</v>
      </c>
      <c r="F121" s="192" t="s">
        <v>24</v>
      </c>
      <c r="G121" s="51"/>
      <c r="H121" s="76"/>
      <c r="I121" s="65"/>
      <c r="J121" s="56"/>
      <c r="K121" s="65"/>
      <c r="L121" s="59"/>
      <c r="M121" s="66"/>
      <c r="N121" s="59"/>
      <c r="O121" s="74"/>
      <c r="P121" s="87"/>
      <c r="Q121" s="39"/>
      <c r="R121" s="73"/>
    </row>
    <row r="122" spans="1:19" s="40" customFormat="1" ht="13.5" customHeight="1">
      <c r="A122" s="190" t="s">
        <v>133</v>
      </c>
      <c r="B122" s="191">
        <v>1060512000</v>
      </c>
      <c r="C122" s="188"/>
      <c r="D122" s="192">
        <v>50125251860</v>
      </c>
      <c r="E122" s="188"/>
      <c r="F122" s="192">
        <v>49414814842</v>
      </c>
      <c r="G122" s="51"/>
      <c r="H122" s="76">
        <v>34173156652</v>
      </c>
      <c r="I122" s="65" t="s">
        <v>22</v>
      </c>
      <c r="J122" s="56">
        <f>SUM(I126:I132)</f>
        <v>31968184350</v>
      </c>
      <c r="K122" s="65" t="s">
        <v>22</v>
      </c>
      <c r="L122" s="59">
        <f>SUM(K126:K132)</f>
        <v>28791840217</v>
      </c>
      <c r="M122" s="66" t="s">
        <v>22</v>
      </c>
      <c r="N122" s="59">
        <f>SUM(M126:M132)</f>
        <v>28791840217</v>
      </c>
      <c r="O122" s="74"/>
      <c r="P122" s="87"/>
      <c r="Q122" s="39"/>
      <c r="R122" s="73"/>
    </row>
    <row r="123" spans="1:19" ht="13.5" customHeight="1">
      <c r="A123" s="193" t="s">
        <v>57</v>
      </c>
      <c r="B123" s="191"/>
      <c r="C123" s="188"/>
      <c r="D123" s="192"/>
      <c r="E123" s="188"/>
      <c r="F123" s="192"/>
      <c r="G123" s="51"/>
      <c r="H123" s="76"/>
      <c r="I123" s="53"/>
      <c r="J123" s="56"/>
      <c r="K123" s="53"/>
      <c r="L123" s="59"/>
      <c r="M123" s="56"/>
      <c r="N123" s="59"/>
      <c r="O123" s="63"/>
      <c r="P123" s="75"/>
      <c r="R123" s="60"/>
    </row>
    <row r="124" spans="1:19" ht="13.5" customHeight="1">
      <c r="A124" s="193" t="s">
        <v>47</v>
      </c>
      <c r="B124" s="191"/>
      <c r="C124" s="188"/>
      <c r="D124" s="192"/>
      <c r="E124" s="188"/>
      <c r="F124" s="192"/>
      <c r="G124" s="51"/>
      <c r="H124" s="76"/>
      <c r="I124" s="53"/>
      <c r="J124" s="56"/>
      <c r="K124" s="53"/>
      <c r="L124" s="59"/>
      <c r="M124" s="56"/>
      <c r="N124" s="59"/>
      <c r="O124" s="63"/>
      <c r="P124" s="75"/>
      <c r="R124" s="60"/>
    </row>
    <row r="125" spans="1:19" ht="13.5" customHeight="1">
      <c r="A125" s="193" t="s">
        <v>21</v>
      </c>
      <c r="B125" s="191"/>
      <c r="C125" s="188"/>
      <c r="D125" s="192"/>
      <c r="E125" s="188"/>
      <c r="F125" s="192"/>
      <c r="G125" s="51"/>
      <c r="H125" s="76"/>
      <c r="I125" s="53"/>
      <c r="J125" s="56"/>
      <c r="K125" s="53"/>
      <c r="L125" s="59"/>
      <c r="M125" s="56"/>
      <c r="N125" s="59"/>
      <c r="O125" s="63"/>
      <c r="P125" s="75"/>
      <c r="R125" s="60"/>
    </row>
    <row r="126" spans="1:19" s="40" customFormat="1" ht="13.5" customHeight="1">
      <c r="A126" s="193" t="s">
        <v>134</v>
      </c>
      <c r="B126" s="191">
        <v>1060512041</v>
      </c>
      <c r="C126" s="188">
        <v>28505420538</v>
      </c>
      <c r="D126" s="192"/>
      <c r="E126" s="188">
        <v>28060853880</v>
      </c>
      <c r="F126" s="192"/>
      <c r="G126" s="51">
        <v>28201388209</v>
      </c>
      <c r="H126" s="76"/>
      <c r="I126" s="53"/>
      <c r="J126" s="56"/>
      <c r="K126" s="53">
        <v>226985810</v>
      </c>
      <c r="L126" s="59"/>
      <c r="M126" s="56">
        <v>226985810</v>
      </c>
      <c r="N126" s="59"/>
      <c r="O126" s="74"/>
      <c r="P126" s="87"/>
      <c r="Q126" s="39"/>
      <c r="R126" s="73"/>
    </row>
    <row r="127" spans="1:19" ht="13.5" customHeight="1">
      <c r="A127" s="193" t="s">
        <v>135</v>
      </c>
      <c r="B127" s="191" t="s">
        <v>136</v>
      </c>
      <c r="C127" s="188" t="s">
        <v>22</v>
      </c>
      <c r="D127" s="192"/>
      <c r="E127" s="188" t="s">
        <v>24</v>
      </c>
      <c r="F127" s="192"/>
      <c r="G127" s="51"/>
      <c r="H127" s="76"/>
      <c r="I127" s="53"/>
      <c r="J127" s="56"/>
      <c r="K127" s="53"/>
      <c r="L127" s="59"/>
      <c r="M127" s="56"/>
      <c r="N127" s="59"/>
      <c r="O127" s="63"/>
      <c r="P127" s="75"/>
      <c r="R127" s="60"/>
    </row>
    <row r="128" spans="1:19" ht="13.5" customHeight="1">
      <c r="A128" s="193" t="s">
        <v>137</v>
      </c>
      <c r="B128" s="191">
        <v>1060512081</v>
      </c>
      <c r="C128" s="188">
        <v>21619831322</v>
      </c>
      <c r="D128" s="192"/>
      <c r="E128" s="188">
        <v>21353960962</v>
      </c>
      <c r="F128" s="192"/>
      <c r="G128" s="51">
        <v>5971768443</v>
      </c>
      <c r="H128" s="76"/>
      <c r="I128" s="65">
        <v>31968184350</v>
      </c>
      <c r="J128" s="56"/>
      <c r="K128" s="65">
        <v>28564854407</v>
      </c>
      <c r="L128" s="59"/>
      <c r="M128" s="66">
        <v>28564854407</v>
      </c>
      <c r="N128" s="59"/>
      <c r="O128" s="63"/>
      <c r="P128" s="75"/>
      <c r="R128" s="60"/>
      <c r="S128" s="100"/>
    </row>
    <row r="129" spans="1:18" ht="13.5" customHeight="1">
      <c r="A129" s="193" t="s">
        <v>138</v>
      </c>
      <c r="B129" s="191" t="s">
        <v>139</v>
      </c>
      <c r="C129" s="188"/>
      <c r="D129" s="192"/>
      <c r="E129" s="188"/>
      <c r="F129" s="192"/>
      <c r="G129" s="51"/>
      <c r="H129" s="76"/>
      <c r="I129" s="53"/>
      <c r="J129" s="56"/>
      <c r="K129" s="53"/>
      <c r="L129" s="59"/>
      <c r="M129" s="56"/>
      <c r="N129" s="59"/>
      <c r="O129" s="63"/>
      <c r="P129" s="75"/>
      <c r="R129" s="60"/>
    </row>
    <row r="130" spans="1:18" ht="13.5" customHeight="1">
      <c r="A130" s="193" t="s">
        <v>140</v>
      </c>
      <c r="B130" s="191" t="s">
        <v>141</v>
      </c>
      <c r="C130" s="188"/>
      <c r="D130" s="192"/>
      <c r="E130" s="188"/>
      <c r="F130" s="192"/>
      <c r="G130" s="51"/>
      <c r="H130" s="76"/>
      <c r="I130" s="53"/>
      <c r="J130" s="56"/>
      <c r="K130" s="53"/>
      <c r="L130" s="59"/>
      <c r="M130" s="56"/>
      <c r="N130" s="59"/>
      <c r="O130" s="63"/>
      <c r="P130" s="75"/>
      <c r="R130" s="60"/>
    </row>
    <row r="131" spans="1:18" ht="13.5" customHeight="1">
      <c r="A131" s="193" t="s">
        <v>142</v>
      </c>
      <c r="B131" s="191">
        <v>1060512120</v>
      </c>
      <c r="C131" s="188"/>
      <c r="D131" s="192"/>
      <c r="E131" s="188"/>
      <c r="F131" s="192"/>
      <c r="G131" s="51"/>
      <c r="H131" s="76"/>
      <c r="I131" s="53"/>
      <c r="J131" s="56"/>
      <c r="K131" s="53"/>
      <c r="L131" s="59"/>
      <c r="M131" s="56"/>
      <c r="N131" s="59"/>
      <c r="O131" s="63"/>
      <c r="P131" s="75"/>
      <c r="R131" s="60"/>
    </row>
    <row r="132" spans="1:18" ht="13.5" customHeight="1">
      <c r="A132" s="193" t="s">
        <v>143</v>
      </c>
      <c r="B132" s="191" t="s">
        <v>144</v>
      </c>
      <c r="C132" s="188"/>
      <c r="D132" s="192"/>
      <c r="E132" s="188"/>
      <c r="F132" s="192"/>
      <c r="G132" s="51"/>
      <c r="H132" s="76"/>
      <c r="I132" s="53"/>
      <c r="J132" s="56"/>
      <c r="K132" s="53"/>
      <c r="L132" s="59"/>
      <c r="M132" s="56"/>
      <c r="N132" s="59"/>
      <c r="O132" s="63"/>
      <c r="P132" s="75"/>
      <c r="R132" s="60"/>
    </row>
    <row r="133" spans="1:18" ht="13.5" customHeight="1">
      <c r="A133" s="190" t="s">
        <v>145</v>
      </c>
      <c r="B133" s="191">
        <v>1060515000</v>
      </c>
      <c r="C133" s="188"/>
      <c r="D133" s="200"/>
      <c r="E133" s="188"/>
      <c r="F133" s="200"/>
      <c r="G133" s="51"/>
      <c r="H133" s="76"/>
      <c r="I133" s="53"/>
      <c r="J133" s="56"/>
      <c r="K133" s="53"/>
      <c r="L133" s="59"/>
      <c r="M133" s="56"/>
      <c r="N133" s="59"/>
      <c r="O133" s="63"/>
      <c r="P133" s="75"/>
      <c r="R133" s="60"/>
    </row>
    <row r="134" spans="1:18" ht="13.5" customHeight="1">
      <c r="A134" s="193" t="s">
        <v>146</v>
      </c>
      <c r="B134" s="191">
        <v>1060515040</v>
      </c>
      <c r="C134" s="188"/>
      <c r="D134" s="192"/>
      <c r="E134" s="188"/>
      <c r="F134" s="192"/>
      <c r="G134" s="51"/>
      <c r="H134" s="76"/>
      <c r="I134" s="53"/>
      <c r="J134" s="56"/>
      <c r="K134" s="53"/>
      <c r="L134" s="59"/>
      <c r="M134" s="56"/>
      <c r="N134" s="59"/>
      <c r="O134" s="63"/>
      <c r="P134" s="75"/>
      <c r="R134" s="60"/>
    </row>
    <row r="135" spans="1:18" ht="13.5" customHeight="1">
      <c r="A135" s="193" t="s">
        <v>51</v>
      </c>
      <c r="B135" s="191">
        <v>1060515080</v>
      </c>
      <c r="C135" s="188"/>
      <c r="D135" s="192"/>
      <c r="E135" s="188"/>
      <c r="F135" s="192"/>
      <c r="G135" s="51"/>
      <c r="H135" s="76"/>
      <c r="I135" s="53"/>
      <c r="J135" s="56"/>
      <c r="K135" s="53"/>
      <c r="L135" s="59"/>
      <c r="M135" s="56"/>
      <c r="N135" s="59"/>
      <c r="O135" s="63"/>
      <c r="P135" s="75"/>
      <c r="R135" s="60"/>
    </row>
    <row r="136" spans="1:18" s="50" customFormat="1" ht="13.5" customHeight="1">
      <c r="A136" s="194" t="s">
        <v>147</v>
      </c>
      <c r="B136" s="187">
        <v>1061000000</v>
      </c>
      <c r="C136" s="188"/>
      <c r="D136" s="189">
        <v>91815617872</v>
      </c>
      <c r="E136" s="188"/>
      <c r="F136" s="189">
        <v>109341335285</v>
      </c>
      <c r="G136" s="51"/>
      <c r="H136" s="76">
        <v>174150856044</v>
      </c>
      <c r="I136" s="53"/>
      <c r="J136" s="54">
        <f>J137+J142+J146+J150+J160</f>
        <v>184872022848</v>
      </c>
      <c r="K136" s="53"/>
      <c r="L136" s="55">
        <f>L137+L142+L146+L150+L160</f>
        <v>39342429179</v>
      </c>
      <c r="M136" s="56"/>
      <c r="N136" s="59">
        <f>N137+N142+N146+N150+N160</f>
        <v>39342429179</v>
      </c>
      <c r="O136" s="72"/>
      <c r="P136" s="38"/>
      <c r="Q136" s="48"/>
      <c r="R136" s="49"/>
    </row>
    <row r="137" spans="1:18" ht="13.5" customHeight="1">
      <c r="A137" s="190" t="s">
        <v>148</v>
      </c>
      <c r="B137" s="191"/>
      <c r="C137" s="188"/>
      <c r="D137" s="192">
        <v>487343250</v>
      </c>
      <c r="E137" s="188"/>
      <c r="F137" s="192">
        <v>487343250</v>
      </c>
      <c r="G137" s="69"/>
      <c r="H137" s="77">
        <v>487343250</v>
      </c>
      <c r="I137" s="53"/>
      <c r="J137" s="56">
        <f>SUM(I138:I141)</f>
        <v>557793780</v>
      </c>
      <c r="K137" s="53"/>
      <c r="L137" s="59">
        <f>SUM(K138:K141)</f>
        <v>557793780</v>
      </c>
      <c r="M137" s="56"/>
      <c r="N137" s="59">
        <f>SUM(M138:M141)</f>
        <v>557793780</v>
      </c>
      <c r="O137" s="63"/>
      <c r="P137" s="58"/>
      <c r="Q137" s="48"/>
      <c r="R137" s="60"/>
    </row>
    <row r="138" spans="1:18" ht="13.5" customHeight="1">
      <c r="A138" s="193" t="s">
        <v>149</v>
      </c>
      <c r="B138" s="191">
        <v>1061003001</v>
      </c>
      <c r="C138" s="188">
        <v>487343250</v>
      </c>
      <c r="D138" s="192"/>
      <c r="E138" s="188">
        <v>487343250</v>
      </c>
      <c r="F138" s="192"/>
      <c r="G138" s="51">
        <v>487343250</v>
      </c>
      <c r="H138" s="76"/>
      <c r="I138" s="65">
        <v>557793780</v>
      </c>
      <c r="J138" s="56"/>
      <c r="K138" s="65">
        <v>557793780</v>
      </c>
      <c r="L138" s="59"/>
      <c r="M138" s="66">
        <v>557793780</v>
      </c>
      <c r="N138" s="59"/>
      <c r="O138" s="63"/>
      <c r="P138" s="75"/>
      <c r="R138" s="60"/>
    </row>
    <row r="139" spans="1:18" ht="13.5" customHeight="1">
      <c r="A139" s="193" t="s">
        <v>57</v>
      </c>
      <c r="B139" s="191" t="s">
        <v>150</v>
      </c>
      <c r="C139" s="188"/>
      <c r="D139" s="192"/>
      <c r="E139" s="188"/>
      <c r="F139" s="192"/>
      <c r="G139" s="51"/>
      <c r="H139" s="76"/>
      <c r="I139" s="65"/>
      <c r="J139" s="56"/>
      <c r="K139" s="65"/>
      <c r="L139" s="59"/>
      <c r="M139" s="66"/>
      <c r="N139" s="59"/>
      <c r="O139" s="63"/>
      <c r="P139" s="75"/>
      <c r="R139" s="60"/>
    </row>
    <row r="140" spans="1:18" ht="13.5" customHeight="1">
      <c r="A140" s="193" t="s">
        <v>47</v>
      </c>
      <c r="B140" s="191" t="s">
        <v>151</v>
      </c>
      <c r="C140" s="188"/>
      <c r="D140" s="192"/>
      <c r="E140" s="188"/>
      <c r="F140" s="192"/>
      <c r="G140" s="51"/>
      <c r="H140" s="76"/>
      <c r="I140" s="65"/>
      <c r="J140" s="56"/>
      <c r="K140" s="65"/>
      <c r="L140" s="59"/>
      <c r="M140" s="66"/>
      <c r="N140" s="59"/>
      <c r="O140" s="63"/>
      <c r="P140" s="75"/>
      <c r="R140" s="60"/>
    </row>
    <row r="141" spans="1:18" ht="13.5" customHeight="1">
      <c r="A141" s="193" t="s">
        <v>152</v>
      </c>
      <c r="B141" s="191" t="s">
        <v>153</v>
      </c>
      <c r="C141" s="188"/>
      <c r="D141" s="192"/>
      <c r="E141" s="188"/>
      <c r="F141" s="192"/>
      <c r="G141" s="51"/>
      <c r="H141" s="76"/>
      <c r="I141" s="65"/>
      <c r="J141" s="56"/>
      <c r="K141" s="65"/>
      <c r="L141" s="59"/>
      <c r="M141" s="66"/>
      <c r="N141" s="59"/>
      <c r="O141" s="63"/>
      <c r="P141" s="75"/>
      <c r="R141" s="60"/>
    </row>
    <row r="142" spans="1:18" ht="13.5" customHeight="1">
      <c r="A142" s="190" t="s">
        <v>154</v>
      </c>
      <c r="B142" s="191"/>
      <c r="C142" s="188"/>
      <c r="D142" s="192">
        <v>77288344117</v>
      </c>
      <c r="E142" s="188"/>
      <c r="F142" s="192">
        <v>96132891450</v>
      </c>
      <c r="G142" s="69"/>
      <c r="H142" s="77">
        <v>134313735325</v>
      </c>
      <c r="I142" s="65"/>
      <c r="J142" s="56">
        <f>SUM(I143:I145)</f>
        <v>144705361022</v>
      </c>
      <c r="K142" s="65"/>
      <c r="L142" s="71">
        <f>SUM(K143:K145)</f>
        <v>0</v>
      </c>
      <c r="M142" s="66"/>
      <c r="N142" s="59">
        <f>SUM(M143:M145)</f>
        <v>0</v>
      </c>
      <c r="O142" s="63"/>
      <c r="P142" s="75"/>
      <c r="R142" s="49"/>
    </row>
    <row r="143" spans="1:18" ht="13.5" customHeight="1">
      <c r="A143" s="193" t="s">
        <v>155</v>
      </c>
      <c r="B143" s="191">
        <v>1061006001</v>
      </c>
      <c r="C143" s="188">
        <v>78053832040</v>
      </c>
      <c r="D143" s="192"/>
      <c r="E143" s="188">
        <v>96650854593</v>
      </c>
      <c r="F143" s="192"/>
      <c r="G143" s="51">
        <v>133699049719</v>
      </c>
      <c r="H143" s="76"/>
      <c r="I143" s="65">
        <v>142202464814</v>
      </c>
      <c r="J143" s="56"/>
      <c r="K143" s="65" t="s">
        <v>22</v>
      </c>
      <c r="L143" s="59"/>
      <c r="M143" s="66" t="s">
        <v>22</v>
      </c>
      <c r="N143" s="59"/>
      <c r="O143" s="63"/>
      <c r="P143" s="75"/>
      <c r="R143" s="60"/>
    </row>
    <row r="144" spans="1:18" s="40" customFormat="1" ht="13.5" customHeight="1">
      <c r="A144" s="193" t="s">
        <v>156</v>
      </c>
      <c r="B144" s="191" t="s">
        <v>157</v>
      </c>
      <c r="C144" s="188">
        <v>1274866069</v>
      </c>
      <c r="D144" s="192"/>
      <c r="E144" s="188">
        <v>1522390849</v>
      </c>
      <c r="F144" s="192"/>
      <c r="G144" s="51">
        <v>2655039598</v>
      </c>
      <c r="H144" s="76" t="s">
        <v>24</v>
      </c>
      <c r="I144" s="65">
        <v>3127169081</v>
      </c>
      <c r="J144" s="56"/>
      <c r="K144" s="65" t="s">
        <v>22</v>
      </c>
      <c r="L144" s="101" t="s">
        <v>22</v>
      </c>
      <c r="M144" s="66" t="s">
        <v>22</v>
      </c>
      <c r="N144" s="101" t="s">
        <v>22</v>
      </c>
      <c r="O144" s="74"/>
      <c r="P144" s="87"/>
      <c r="Q144" s="39"/>
      <c r="R144" s="73"/>
    </row>
    <row r="145" spans="1:18" ht="13.5" customHeight="1">
      <c r="A145" s="193" t="s">
        <v>47</v>
      </c>
      <c r="B145" s="191" t="s">
        <v>158</v>
      </c>
      <c r="C145" s="188">
        <v>-2040353992</v>
      </c>
      <c r="D145" s="192"/>
      <c r="E145" s="188">
        <v>-2040353992</v>
      </c>
      <c r="F145" s="192"/>
      <c r="G145" s="51">
        <v>-2040353992</v>
      </c>
      <c r="H145" s="76"/>
      <c r="I145" s="65">
        <v>-624272873</v>
      </c>
      <c r="J145" s="56"/>
      <c r="K145" s="65" t="s">
        <v>22</v>
      </c>
      <c r="L145" s="59"/>
      <c r="M145" s="66" t="s">
        <v>22</v>
      </c>
      <c r="N145" s="59"/>
      <c r="O145" s="63"/>
      <c r="P145" s="75"/>
      <c r="R145" s="60"/>
    </row>
    <row r="146" spans="1:18" s="40" customFormat="1" ht="13.5" customHeight="1">
      <c r="A146" s="190" t="s">
        <v>159</v>
      </c>
      <c r="B146" s="191"/>
      <c r="C146" s="188"/>
      <c r="D146" s="192" t="s">
        <v>22</v>
      </c>
      <c r="E146" s="188"/>
      <c r="F146" s="192" t="s">
        <v>24</v>
      </c>
      <c r="G146" s="51"/>
      <c r="H146" s="76"/>
      <c r="I146" s="65"/>
      <c r="J146" s="56"/>
      <c r="K146" s="65"/>
      <c r="L146" s="59"/>
      <c r="M146" s="66"/>
      <c r="N146" s="59"/>
      <c r="O146" s="74"/>
      <c r="P146" s="87"/>
      <c r="Q146" s="39"/>
      <c r="R146" s="73"/>
    </row>
    <row r="147" spans="1:18" ht="13.5" customHeight="1">
      <c r="A147" s="193" t="s">
        <v>160</v>
      </c>
      <c r="B147" s="191">
        <v>1061009001</v>
      </c>
      <c r="C147" s="188"/>
      <c r="D147" s="192"/>
      <c r="E147" s="188"/>
      <c r="F147" s="192"/>
      <c r="G147" s="51"/>
      <c r="H147" s="76"/>
      <c r="I147" s="65"/>
      <c r="J147" s="56"/>
      <c r="K147" s="65"/>
      <c r="L147" s="59"/>
      <c r="M147" s="66"/>
      <c r="N147" s="59"/>
      <c r="O147" s="63"/>
      <c r="P147" s="75"/>
      <c r="R147" s="60"/>
    </row>
    <row r="148" spans="1:18" ht="13.5" customHeight="1">
      <c r="A148" s="193" t="s">
        <v>57</v>
      </c>
      <c r="B148" s="191" t="s">
        <v>161</v>
      </c>
      <c r="C148" s="188"/>
      <c r="D148" s="192"/>
      <c r="E148" s="188"/>
      <c r="F148" s="192"/>
      <c r="G148" s="51"/>
      <c r="H148" s="76"/>
      <c r="I148" s="65"/>
      <c r="J148" s="56"/>
      <c r="K148" s="65"/>
      <c r="L148" s="59"/>
      <c r="M148" s="66"/>
      <c r="N148" s="59"/>
      <c r="O148" s="63"/>
      <c r="P148" s="75"/>
      <c r="R148" s="60"/>
    </row>
    <row r="149" spans="1:18" ht="13.5" customHeight="1">
      <c r="A149" s="193" t="s">
        <v>47</v>
      </c>
      <c r="B149" s="191" t="s">
        <v>162</v>
      </c>
      <c r="C149" s="188"/>
      <c r="D149" s="192"/>
      <c r="E149" s="188"/>
      <c r="F149" s="192"/>
      <c r="G149" s="51"/>
      <c r="H149" s="76"/>
      <c r="I149" s="65"/>
      <c r="J149" s="56"/>
      <c r="K149" s="65"/>
      <c r="L149" s="59"/>
      <c r="M149" s="66"/>
      <c r="N149" s="59"/>
      <c r="O149" s="63"/>
      <c r="P149" s="75"/>
      <c r="R149" s="60"/>
    </row>
    <row r="150" spans="1:18" ht="13.5" customHeight="1">
      <c r="A150" s="190" t="s">
        <v>163</v>
      </c>
      <c r="B150" s="191">
        <v>1061012000</v>
      </c>
      <c r="C150" s="188"/>
      <c r="D150" s="192">
        <v>14039930505</v>
      </c>
      <c r="E150" s="188"/>
      <c r="F150" s="192">
        <v>12721100585</v>
      </c>
      <c r="G150" s="51"/>
      <c r="H150" s="76">
        <v>39349777469</v>
      </c>
      <c r="I150" s="65"/>
      <c r="J150" s="56">
        <f>SUM(I153:I159)</f>
        <v>39608868046</v>
      </c>
      <c r="K150" s="65"/>
      <c r="L150" s="59">
        <f>SUM(K153:K159)</f>
        <v>38784635399</v>
      </c>
      <c r="M150" s="66"/>
      <c r="N150" s="59">
        <f>SUM(M153:M159)</f>
        <v>38784635399</v>
      </c>
      <c r="O150" s="63"/>
      <c r="P150" s="75"/>
      <c r="R150" s="49"/>
    </row>
    <row r="151" spans="1:18" s="40" customFormat="1" ht="13.5" customHeight="1">
      <c r="A151" s="193" t="s">
        <v>57</v>
      </c>
      <c r="B151" s="191"/>
      <c r="C151" s="188"/>
      <c r="D151" s="192" t="s">
        <v>22</v>
      </c>
      <c r="E151" s="188"/>
      <c r="F151" s="192" t="s">
        <v>24</v>
      </c>
      <c r="G151" s="51"/>
      <c r="H151" s="76"/>
      <c r="I151" s="65">
        <v>2662800000</v>
      </c>
      <c r="J151" s="56"/>
      <c r="K151" s="65">
        <v>2662800000</v>
      </c>
      <c r="L151" s="59"/>
      <c r="M151" s="66">
        <v>2662800000</v>
      </c>
      <c r="N151" s="59"/>
      <c r="O151" s="74"/>
      <c r="P151" s="87"/>
      <c r="Q151" s="39"/>
      <c r="R151" s="73"/>
    </row>
    <row r="152" spans="1:18" s="40" customFormat="1" ht="13.5" customHeight="1">
      <c r="A152" s="193" t="s">
        <v>47</v>
      </c>
      <c r="B152" s="191"/>
      <c r="C152" s="188"/>
      <c r="D152" s="189"/>
      <c r="E152" s="188"/>
      <c r="F152" s="189"/>
      <c r="G152" s="51"/>
      <c r="H152" s="76"/>
      <c r="I152" s="65">
        <v>17454625</v>
      </c>
      <c r="J152" s="56"/>
      <c r="K152" s="65">
        <v>17454625</v>
      </c>
      <c r="L152" s="59"/>
      <c r="M152" s="66">
        <v>17454625</v>
      </c>
      <c r="N152" s="55"/>
      <c r="O152" s="74"/>
      <c r="P152" s="87"/>
      <c r="Q152" s="39"/>
      <c r="R152" s="73"/>
    </row>
    <row r="153" spans="1:18" s="40" customFormat="1" ht="13.5" customHeight="1">
      <c r="A153" s="193" t="s">
        <v>164</v>
      </c>
      <c r="B153" s="191">
        <v>1061012040</v>
      </c>
      <c r="C153" s="188">
        <v>5556000000</v>
      </c>
      <c r="D153" s="192"/>
      <c r="E153" s="188">
        <v>5201000000</v>
      </c>
      <c r="F153" s="192"/>
      <c r="G153" s="51">
        <v>1848800000</v>
      </c>
      <c r="H153" s="76"/>
      <c r="I153" s="65">
        <v>2662800000</v>
      </c>
      <c r="J153" s="56"/>
      <c r="K153" s="65">
        <v>4098000000</v>
      </c>
      <c r="L153" s="59"/>
      <c r="M153" s="66">
        <v>4098000000</v>
      </c>
      <c r="N153" s="59"/>
      <c r="O153" s="74"/>
      <c r="P153" s="87"/>
      <c r="Q153" s="39"/>
      <c r="R153" s="73"/>
    </row>
    <row r="154" spans="1:18" s="40" customFormat="1" ht="13.5" customHeight="1">
      <c r="A154" s="193" t="s">
        <v>165</v>
      </c>
      <c r="B154" s="191">
        <v>1061012080</v>
      </c>
      <c r="C154" s="188">
        <v>2225634</v>
      </c>
      <c r="D154" s="192"/>
      <c r="E154" s="188">
        <v>2228515</v>
      </c>
      <c r="F154" s="192"/>
      <c r="G154" s="51">
        <v>17448388</v>
      </c>
      <c r="H154" s="76"/>
      <c r="I154" s="65">
        <v>17454625</v>
      </c>
      <c r="J154" s="56"/>
      <c r="K154" s="65">
        <v>30773193</v>
      </c>
      <c r="L154" s="59"/>
      <c r="M154" s="66">
        <v>30773193</v>
      </c>
      <c r="N154" s="59"/>
      <c r="O154" s="74"/>
      <c r="P154" s="87"/>
      <c r="Q154" s="39"/>
      <c r="R154" s="73"/>
    </row>
    <row r="155" spans="1:18" s="40" customFormat="1" ht="13.5" customHeight="1">
      <c r="A155" s="193" t="s">
        <v>166</v>
      </c>
      <c r="B155" s="191">
        <v>1061012120</v>
      </c>
      <c r="C155" s="188">
        <v>9880373395</v>
      </c>
      <c r="D155" s="192"/>
      <c r="E155" s="188">
        <v>8706858044</v>
      </c>
      <c r="F155" s="192"/>
      <c r="G155" s="51">
        <v>8511153721</v>
      </c>
      <c r="H155" s="76"/>
      <c r="I155" s="65">
        <v>8850033848</v>
      </c>
      <c r="J155" s="56"/>
      <c r="K155" s="65">
        <v>8227688457</v>
      </c>
      <c r="L155" s="59"/>
      <c r="M155" s="66">
        <v>8227688457</v>
      </c>
      <c r="N155" s="59"/>
      <c r="O155" s="74"/>
      <c r="P155" s="87"/>
      <c r="Q155" s="39"/>
      <c r="R155" s="73"/>
    </row>
    <row r="156" spans="1:18" s="40" customFormat="1" ht="13.5" customHeight="1">
      <c r="A156" s="193" t="s">
        <v>68</v>
      </c>
      <c r="B156" s="191" t="s">
        <v>167</v>
      </c>
      <c r="C156" s="188"/>
      <c r="D156" s="192"/>
      <c r="E156" s="188"/>
      <c r="F156" s="192"/>
      <c r="G156" s="51"/>
      <c r="H156" s="76"/>
      <c r="I156" s="65"/>
      <c r="J156" s="56"/>
      <c r="K156" s="65"/>
      <c r="L156" s="59"/>
      <c r="M156" s="66"/>
      <c r="N156" s="59"/>
      <c r="O156" s="74"/>
      <c r="P156" s="87"/>
      <c r="Q156" s="39"/>
      <c r="R156" s="73"/>
    </row>
    <row r="157" spans="1:18" s="40" customFormat="1" ht="13.5" customHeight="1">
      <c r="A157" s="193" t="s">
        <v>168</v>
      </c>
      <c r="B157" s="191" t="s">
        <v>169</v>
      </c>
      <c r="C157" s="188">
        <v>-1398668524</v>
      </c>
      <c r="D157" s="192"/>
      <c r="E157" s="188">
        <v>-1188985974</v>
      </c>
      <c r="F157" s="192"/>
      <c r="G157" s="51" t="s">
        <v>24</v>
      </c>
      <c r="H157" s="76" t="s">
        <v>24</v>
      </c>
      <c r="I157" s="65">
        <v>-640511782</v>
      </c>
      <c r="J157" s="56"/>
      <c r="K157" s="65">
        <v>-817041705</v>
      </c>
      <c r="L157" s="101" t="s">
        <v>22</v>
      </c>
      <c r="M157" s="66">
        <v>-817041705</v>
      </c>
      <c r="N157" s="101" t="s">
        <v>22</v>
      </c>
      <c r="O157" s="74"/>
      <c r="P157" s="87"/>
      <c r="Q157" s="39"/>
      <c r="R157" s="73"/>
    </row>
    <row r="158" spans="1:18" s="40" customFormat="1" ht="13.5" customHeight="1">
      <c r="A158" s="193" t="s">
        <v>170</v>
      </c>
      <c r="B158" s="191">
        <v>1061012161</v>
      </c>
      <c r="C158" s="207">
        <v>0</v>
      </c>
      <c r="D158" s="192"/>
      <c r="E158" s="207">
        <v>0</v>
      </c>
      <c r="F158" s="192"/>
      <c r="G158" s="51">
        <v>28972375360</v>
      </c>
      <c r="H158" s="76"/>
      <c r="I158" s="65">
        <v>28972375360</v>
      </c>
      <c r="J158" s="56"/>
      <c r="K158" s="65">
        <v>28972375360</v>
      </c>
      <c r="L158" s="59"/>
      <c r="M158" s="66">
        <v>28972375360</v>
      </c>
      <c r="N158" s="59"/>
      <c r="O158" s="74"/>
      <c r="P158" s="87"/>
      <c r="Q158" s="39"/>
      <c r="R158" s="73"/>
    </row>
    <row r="159" spans="1:18" s="40" customFormat="1" ht="13.5" customHeight="1">
      <c r="A159" s="193" t="s">
        <v>171</v>
      </c>
      <c r="B159" s="191" t="s">
        <v>172</v>
      </c>
      <c r="C159" s="188"/>
      <c r="D159" s="192"/>
      <c r="E159" s="188"/>
      <c r="F159" s="192"/>
      <c r="G159" s="51"/>
      <c r="H159" s="76"/>
      <c r="I159" s="65">
        <v>-253284005</v>
      </c>
      <c r="J159" s="56"/>
      <c r="K159" s="65">
        <v>-1727159906</v>
      </c>
      <c r="L159" s="59"/>
      <c r="M159" s="66">
        <v>-1727159906</v>
      </c>
      <c r="N159" s="59"/>
      <c r="O159" s="74"/>
      <c r="P159" s="87"/>
      <c r="Q159" s="39"/>
      <c r="R159" s="73"/>
    </row>
    <row r="160" spans="1:18" s="40" customFormat="1" ht="13.5" customHeight="1">
      <c r="A160" s="190" t="s">
        <v>173</v>
      </c>
      <c r="B160" s="191"/>
      <c r="C160" s="188"/>
      <c r="D160" s="192"/>
      <c r="E160" s="188"/>
      <c r="F160" s="192"/>
      <c r="G160" s="51"/>
      <c r="H160" s="76"/>
      <c r="I160" s="53"/>
      <c r="J160" s="56"/>
      <c r="K160" s="53"/>
      <c r="L160" s="59"/>
      <c r="M160" s="56"/>
      <c r="N160" s="59"/>
      <c r="O160" s="74"/>
      <c r="P160" s="87"/>
      <c r="Q160" s="39"/>
      <c r="R160" s="73"/>
    </row>
    <row r="161" spans="1:18" s="40" customFormat="1" ht="13.5" customHeight="1">
      <c r="A161" s="193" t="s">
        <v>174</v>
      </c>
      <c r="B161" s="191">
        <v>1061015000</v>
      </c>
      <c r="C161" s="188"/>
      <c r="D161" s="192"/>
      <c r="E161" s="188"/>
      <c r="F161" s="192"/>
      <c r="G161" s="51"/>
      <c r="H161" s="76"/>
      <c r="I161" s="53"/>
      <c r="J161" s="56"/>
      <c r="K161" s="53"/>
      <c r="L161" s="59"/>
      <c r="M161" s="56"/>
      <c r="N161" s="59"/>
      <c r="O161" s="74"/>
      <c r="P161" s="87"/>
      <c r="Q161" s="39"/>
      <c r="R161" s="73"/>
    </row>
    <row r="162" spans="1:18" s="40" customFormat="1" ht="13.5" customHeight="1">
      <c r="A162" s="193" t="s">
        <v>47</v>
      </c>
      <c r="B162" s="191"/>
      <c r="C162" s="188"/>
      <c r="D162" s="192"/>
      <c r="E162" s="188"/>
      <c r="F162" s="192"/>
      <c r="G162" s="51"/>
      <c r="H162" s="76"/>
      <c r="I162" s="53"/>
      <c r="J162" s="56"/>
      <c r="K162" s="53"/>
      <c r="L162" s="59"/>
      <c r="M162" s="56"/>
      <c r="N162" s="59"/>
      <c r="O162" s="74"/>
      <c r="P162" s="87"/>
      <c r="Q162" s="39"/>
      <c r="R162" s="73"/>
    </row>
    <row r="163" spans="1:18" s="68" customFormat="1" ht="13.5" customHeight="1">
      <c r="A163" s="194" t="s">
        <v>175</v>
      </c>
      <c r="B163" s="187">
        <v>1061500000</v>
      </c>
      <c r="C163" s="188"/>
      <c r="D163" s="189">
        <v>306460292454</v>
      </c>
      <c r="E163" s="188"/>
      <c r="F163" s="189">
        <v>309445520396</v>
      </c>
      <c r="G163" s="51"/>
      <c r="H163" s="76">
        <v>282493003096</v>
      </c>
      <c r="I163" s="53"/>
      <c r="J163" s="54">
        <f>J164+J167+J171+J175+J179+J183+J187+J191+J195+J199</f>
        <v>270397603059</v>
      </c>
      <c r="K163" s="53"/>
      <c r="L163" s="55">
        <f>SUM(L164:L202)</f>
        <v>429852320017</v>
      </c>
      <c r="M163" s="56"/>
      <c r="N163" s="55">
        <f>SUM(N164:N202)</f>
        <v>429852320017</v>
      </c>
      <c r="O163" s="72"/>
      <c r="P163" s="102"/>
      <c r="Q163" s="48"/>
      <c r="R163" s="49"/>
    </row>
    <row r="164" spans="1:18" s="40" customFormat="1" ht="13.5" customHeight="1">
      <c r="A164" s="190" t="s">
        <v>176</v>
      </c>
      <c r="B164" s="191">
        <v>1061503001</v>
      </c>
      <c r="C164" s="188">
        <v>160749927575</v>
      </c>
      <c r="D164" s="192">
        <v>145619953860</v>
      </c>
      <c r="E164" s="188">
        <v>160749927575</v>
      </c>
      <c r="F164" s="192">
        <v>145619953860</v>
      </c>
      <c r="G164" s="51">
        <v>119335361944</v>
      </c>
      <c r="H164" s="76">
        <v>104205388229</v>
      </c>
      <c r="I164" s="65">
        <v>119335361944</v>
      </c>
      <c r="J164" s="56">
        <f>SUM(I164:I166)</f>
        <v>110340646454</v>
      </c>
      <c r="K164" s="65">
        <v>283998509332</v>
      </c>
      <c r="L164" s="59">
        <f>SUM(K164:K166)</f>
        <v>264182192175</v>
      </c>
      <c r="M164" s="66">
        <v>283998509332</v>
      </c>
      <c r="N164" s="59">
        <f>SUM(M164:M166)</f>
        <v>264182192175</v>
      </c>
      <c r="O164" s="72"/>
      <c r="P164" s="87"/>
      <c r="Q164" s="48"/>
      <c r="R164" s="49"/>
    </row>
    <row r="165" spans="1:18" s="40" customFormat="1" ht="13.5" customHeight="1">
      <c r="A165" s="193" t="s">
        <v>21</v>
      </c>
      <c r="B165" s="191" t="s">
        <v>177</v>
      </c>
      <c r="C165" s="208" t="s">
        <v>22</v>
      </c>
      <c r="D165" s="192" t="s">
        <v>22</v>
      </c>
      <c r="E165" s="207">
        <v>0</v>
      </c>
      <c r="F165" s="192" t="s">
        <v>24</v>
      </c>
      <c r="G165" s="51"/>
      <c r="H165" s="76"/>
      <c r="I165" s="53"/>
      <c r="J165" s="56"/>
      <c r="K165" s="53">
        <v>-19816317157</v>
      </c>
      <c r="L165" s="59"/>
      <c r="M165" s="56">
        <v>-19816317157</v>
      </c>
      <c r="N165" s="59"/>
      <c r="O165" s="74"/>
      <c r="P165" s="87"/>
      <c r="Q165" s="39"/>
      <c r="R165" s="73"/>
    </row>
    <row r="166" spans="1:18" s="40" customFormat="1" ht="13.5" customHeight="1">
      <c r="A166" s="193" t="s">
        <v>178</v>
      </c>
      <c r="B166" s="191" t="s">
        <v>179</v>
      </c>
      <c r="C166" s="188">
        <v>-15129973715</v>
      </c>
      <c r="D166" s="192" t="s">
        <v>22</v>
      </c>
      <c r="E166" s="188">
        <v>-15129973715</v>
      </c>
      <c r="F166" s="192" t="s">
        <v>24</v>
      </c>
      <c r="G166" s="51">
        <v>-15129973715</v>
      </c>
      <c r="H166" s="76"/>
      <c r="I166" s="65">
        <v>-8994715490</v>
      </c>
      <c r="J166" s="56"/>
      <c r="K166" s="65" t="s">
        <v>22</v>
      </c>
      <c r="L166" s="59"/>
      <c r="M166" s="66" t="s">
        <v>22</v>
      </c>
      <c r="N166" s="59"/>
      <c r="O166" s="74"/>
      <c r="P166" s="87"/>
      <c r="Q166" s="39"/>
      <c r="R166" s="73"/>
    </row>
    <row r="167" spans="1:18" s="40" customFormat="1" ht="13.5" customHeight="1">
      <c r="A167" s="190" t="s">
        <v>180</v>
      </c>
      <c r="B167" s="191">
        <v>1061506001</v>
      </c>
      <c r="C167" s="188">
        <v>91801231245</v>
      </c>
      <c r="D167" s="192">
        <v>65948798664</v>
      </c>
      <c r="E167" s="188">
        <v>90285450441</v>
      </c>
      <c r="F167" s="192">
        <v>67376724868</v>
      </c>
      <c r="G167" s="51">
        <v>56050180287</v>
      </c>
      <c r="H167" s="76">
        <v>34016098221</v>
      </c>
      <c r="I167" s="65">
        <v>56050180287</v>
      </c>
      <c r="J167" s="56">
        <f>SUM(I167:I170)</f>
        <v>35651304936</v>
      </c>
      <c r="K167" s="65">
        <v>75271657917</v>
      </c>
      <c r="L167" s="59">
        <f>SUM(K167:K170)</f>
        <v>42938402350</v>
      </c>
      <c r="M167" s="66">
        <v>75271657917</v>
      </c>
      <c r="N167" s="59">
        <f>SUM(M167:M170)</f>
        <v>42938402350</v>
      </c>
      <c r="O167" s="74"/>
      <c r="P167" s="87"/>
      <c r="Q167" s="39"/>
      <c r="R167" s="49"/>
    </row>
    <row r="168" spans="1:18" s="40" customFormat="1" ht="13.5" customHeight="1">
      <c r="A168" s="193" t="s">
        <v>21</v>
      </c>
      <c r="B168" s="191" t="s">
        <v>181</v>
      </c>
      <c r="C168" s="188">
        <v>-1752805778</v>
      </c>
      <c r="D168" s="192"/>
      <c r="E168" s="188">
        <v>-247575980</v>
      </c>
      <c r="F168" s="192"/>
      <c r="G168" s="51"/>
      <c r="H168" s="76"/>
      <c r="I168" s="53"/>
      <c r="J168" s="56"/>
      <c r="K168" s="53">
        <v>-8759247311</v>
      </c>
      <c r="L168" s="59"/>
      <c r="M168" s="56">
        <v>-8759247311</v>
      </c>
      <c r="N168" s="59"/>
      <c r="O168" s="74"/>
      <c r="P168" s="87"/>
      <c r="Q168" s="39"/>
      <c r="R168" s="73"/>
    </row>
    <row r="169" spans="1:18" s="40" customFormat="1" ht="13.5" customHeight="1">
      <c r="A169" s="193" t="s">
        <v>182</v>
      </c>
      <c r="B169" s="191" t="s">
        <v>183</v>
      </c>
      <c r="C169" s="188">
        <v>-24099626803</v>
      </c>
      <c r="D169" s="192" t="s">
        <v>22</v>
      </c>
      <c r="E169" s="188">
        <v>-22661149593</v>
      </c>
      <c r="F169" s="192" t="s">
        <v>24</v>
      </c>
      <c r="G169" s="51">
        <v>-22034082066</v>
      </c>
      <c r="H169" s="76"/>
      <c r="I169" s="65">
        <v>-20398875351</v>
      </c>
      <c r="J169" s="56"/>
      <c r="K169" s="65">
        <v>-23574008256</v>
      </c>
      <c r="L169" s="59"/>
      <c r="M169" s="66">
        <v>-23574008256</v>
      </c>
      <c r="N169" s="59"/>
      <c r="O169" s="74"/>
      <c r="P169" s="87"/>
      <c r="Q169" s="39"/>
      <c r="R169" s="73"/>
    </row>
    <row r="170" spans="1:18" s="40" customFormat="1" ht="13.5" customHeight="1">
      <c r="A170" s="193" t="s">
        <v>178</v>
      </c>
      <c r="B170" s="191" t="s">
        <v>184</v>
      </c>
      <c r="C170" s="208" t="s">
        <v>22</v>
      </c>
      <c r="D170" s="192"/>
      <c r="E170" s="207">
        <v>0</v>
      </c>
      <c r="F170" s="192"/>
      <c r="G170" s="51"/>
      <c r="H170" s="76"/>
      <c r="I170" s="65"/>
      <c r="J170" s="56"/>
      <c r="K170" s="65"/>
      <c r="L170" s="59"/>
      <c r="M170" s="66"/>
      <c r="N170" s="59"/>
      <c r="O170" s="74"/>
      <c r="P170" s="87"/>
      <c r="Q170" s="39"/>
      <c r="R170" s="73"/>
    </row>
    <row r="171" spans="1:18" s="40" customFormat="1" ht="13.5" customHeight="1">
      <c r="A171" s="190" t="s">
        <v>185</v>
      </c>
      <c r="B171" s="191">
        <v>1061509001</v>
      </c>
      <c r="C171" s="188">
        <v>27587759953</v>
      </c>
      <c r="D171" s="192">
        <v>14911193836</v>
      </c>
      <c r="E171" s="188">
        <v>25007861338</v>
      </c>
      <c r="F171" s="192">
        <v>15483058595</v>
      </c>
      <c r="G171" s="51">
        <v>17354262526</v>
      </c>
      <c r="H171" s="76">
        <v>9314782467</v>
      </c>
      <c r="I171" s="65">
        <v>17048939344</v>
      </c>
      <c r="J171" s="56">
        <f>SUM(I171:I174)</f>
        <v>9569730991</v>
      </c>
      <c r="K171" s="65">
        <v>80837788512</v>
      </c>
      <c r="L171" s="59">
        <f>SUM(K171:K174)</f>
        <v>31389661300</v>
      </c>
      <c r="M171" s="66">
        <v>80837788512</v>
      </c>
      <c r="N171" s="59">
        <f>SUM(M171:M174)</f>
        <v>31389661300</v>
      </c>
      <c r="O171" s="74"/>
      <c r="P171" s="87"/>
      <c r="Q171" s="39"/>
      <c r="R171" s="49"/>
    </row>
    <row r="172" spans="1:18" s="40" customFormat="1" ht="13.5" customHeight="1">
      <c r="A172" s="193" t="s">
        <v>21</v>
      </c>
      <c r="B172" s="191" t="s">
        <v>186</v>
      </c>
      <c r="C172" s="188">
        <v>-2577420357</v>
      </c>
      <c r="D172" s="192" t="s">
        <v>22</v>
      </c>
      <c r="E172" s="188">
        <v>-12340757</v>
      </c>
      <c r="F172" s="192" t="s">
        <v>24</v>
      </c>
      <c r="G172" s="51"/>
      <c r="H172" s="76"/>
      <c r="I172" s="53"/>
      <c r="J172" s="56"/>
      <c r="K172" s="53">
        <v>-30089969877</v>
      </c>
      <c r="L172" s="59"/>
      <c r="M172" s="56">
        <v>-30089969877</v>
      </c>
      <c r="N172" s="59"/>
      <c r="O172" s="74"/>
      <c r="P172" s="87"/>
      <c r="Q172" s="39"/>
      <c r="R172" s="73"/>
    </row>
    <row r="173" spans="1:18" s="40" customFormat="1" ht="13.5" customHeight="1">
      <c r="A173" s="193" t="s">
        <v>182</v>
      </c>
      <c r="B173" s="191" t="s">
        <v>187</v>
      </c>
      <c r="C173" s="188">
        <v>-10099145760</v>
      </c>
      <c r="D173" s="192" t="s">
        <v>22</v>
      </c>
      <c r="E173" s="188">
        <v>-9512461986</v>
      </c>
      <c r="F173" s="192" t="s">
        <v>24</v>
      </c>
      <c r="G173" s="51">
        <v>-8039480059</v>
      </c>
      <c r="H173" s="76"/>
      <c r="I173" s="65">
        <v>-7479208353</v>
      </c>
      <c r="J173" s="56"/>
      <c r="K173" s="65">
        <v>-19358157335</v>
      </c>
      <c r="L173" s="59"/>
      <c r="M173" s="66">
        <v>-19358157335</v>
      </c>
      <c r="N173" s="59"/>
      <c r="O173" s="74"/>
      <c r="P173" s="87"/>
      <c r="Q173" s="39"/>
      <c r="R173" s="73"/>
    </row>
    <row r="174" spans="1:18" s="40" customFormat="1" ht="13.5" customHeight="1">
      <c r="A174" s="193" t="s">
        <v>178</v>
      </c>
      <c r="B174" s="191" t="s">
        <v>188</v>
      </c>
      <c r="C174" s="208" t="s">
        <v>22</v>
      </c>
      <c r="D174" s="192"/>
      <c r="E174" s="207">
        <v>0</v>
      </c>
      <c r="F174" s="192"/>
      <c r="G174" s="51"/>
      <c r="H174" s="76"/>
      <c r="I174" s="65"/>
      <c r="J174" s="56"/>
      <c r="K174" s="65"/>
      <c r="L174" s="59"/>
      <c r="M174" s="66"/>
      <c r="N174" s="59"/>
      <c r="O174" s="74"/>
      <c r="P174" s="87"/>
      <c r="Q174" s="39"/>
      <c r="R174" s="73"/>
    </row>
    <row r="175" spans="1:18" s="40" customFormat="1" ht="13.5" customHeight="1">
      <c r="A175" s="190" t="s">
        <v>189</v>
      </c>
      <c r="B175" s="191">
        <v>1061512001</v>
      </c>
      <c r="C175" s="188">
        <v>27221887191</v>
      </c>
      <c r="D175" s="192">
        <v>15522435518</v>
      </c>
      <c r="E175" s="188">
        <v>27170841736</v>
      </c>
      <c r="F175" s="192">
        <v>18677886001</v>
      </c>
      <c r="G175" s="51">
        <v>1743310328</v>
      </c>
      <c r="H175" s="76">
        <v>87188724</v>
      </c>
      <c r="I175" s="65">
        <v>1717806793</v>
      </c>
      <c r="J175" s="56">
        <f>SUM(I175:I178)</f>
        <v>161550183</v>
      </c>
      <c r="K175" s="65">
        <v>6939083639</v>
      </c>
      <c r="L175" s="59">
        <f>SUM(K175:K178)</f>
        <v>321386991</v>
      </c>
      <c r="M175" s="66">
        <v>6939083639</v>
      </c>
      <c r="N175" s="59">
        <f>SUM(M175:M178)</f>
        <v>321386991</v>
      </c>
      <c r="O175" s="74"/>
      <c r="P175" s="58"/>
      <c r="Q175" s="48"/>
      <c r="R175" s="49"/>
    </row>
    <row r="176" spans="1:18" s="40" customFormat="1" ht="13.5" customHeight="1">
      <c r="A176" s="193" t="s">
        <v>21</v>
      </c>
      <c r="B176" s="191" t="s">
        <v>190</v>
      </c>
      <c r="C176" s="188">
        <v>-40727328</v>
      </c>
      <c r="D176" s="192"/>
      <c r="E176" s="188">
        <v>-54372776</v>
      </c>
      <c r="F176" s="192"/>
      <c r="G176" s="51"/>
      <c r="H176" s="76"/>
      <c r="I176" s="53"/>
      <c r="J176" s="56"/>
      <c r="K176" s="53">
        <v>-2877834210</v>
      </c>
      <c r="L176" s="59"/>
      <c r="M176" s="56">
        <v>-2877834210</v>
      </c>
      <c r="N176" s="59"/>
      <c r="O176" s="74"/>
      <c r="P176" s="87"/>
      <c r="Q176" s="39"/>
      <c r="R176" s="73"/>
    </row>
    <row r="177" spans="1:18" s="40" customFormat="1" ht="13.5" customHeight="1">
      <c r="A177" s="193" t="s">
        <v>182</v>
      </c>
      <c r="B177" s="191" t="s">
        <v>191</v>
      </c>
      <c r="C177" s="188">
        <v>-11658724345</v>
      </c>
      <c r="D177" s="192" t="s">
        <v>22</v>
      </c>
      <c r="E177" s="188">
        <v>-8438582959</v>
      </c>
      <c r="F177" s="192" t="s">
        <v>24</v>
      </c>
      <c r="G177" s="51">
        <v>-1656121604</v>
      </c>
      <c r="H177" s="76"/>
      <c r="I177" s="65">
        <v>-1556256610</v>
      </c>
      <c r="J177" s="56"/>
      <c r="K177" s="65">
        <v>-3739862438</v>
      </c>
      <c r="L177" s="59"/>
      <c r="M177" s="66">
        <v>-3739862438</v>
      </c>
      <c r="N177" s="59"/>
      <c r="O177" s="74"/>
      <c r="P177" s="87"/>
      <c r="Q177" s="39"/>
      <c r="R177" s="73"/>
    </row>
    <row r="178" spans="1:18" s="40" customFormat="1" ht="13.5" customHeight="1">
      <c r="A178" s="193" t="s">
        <v>178</v>
      </c>
      <c r="B178" s="191" t="s">
        <v>192</v>
      </c>
      <c r="C178" s="207" t="s">
        <v>22</v>
      </c>
      <c r="D178" s="192"/>
      <c r="E178" s="207">
        <v>0</v>
      </c>
      <c r="F178" s="192"/>
      <c r="G178" s="51"/>
      <c r="H178" s="76"/>
      <c r="I178" s="65"/>
      <c r="J178" s="56"/>
      <c r="K178" s="65"/>
      <c r="L178" s="59"/>
      <c r="M178" s="66"/>
      <c r="N178" s="59"/>
      <c r="O178" s="74"/>
      <c r="P178" s="87"/>
      <c r="Q178" s="39"/>
      <c r="R178" s="73"/>
    </row>
    <row r="179" spans="1:18" s="40" customFormat="1" ht="13.5" customHeight="1">
      <c r="A179" s="190" t="s">
        <v>193</v>
      </c>
      <c r="B179" s="191">
        <v>1061515001</v>
      </c>
      <c r="C179" s="188">
        <v>2952438316</v>
      </c>
      <c r="D179" s="192">
        <v>754799067</v>
      </c>
      <c r="E179" s="188">
        <v>3156339406</v>
      </c>
      <c r="F179" s="192">
        <v>975772903</v>
      </c>
      <c r="G179" s="51">
        <v>2516984293</v>
      </c>
      <c r="H179" s="76">
        <v>654620079</v>
      </c>
      <c r="I179" s="65">
        <v>2169734544</v>
      </c>
      <c r="J179" s="56">
        <f>SUM(I179:I182)</f>
        <v>489862174</v>
      </c>
      <c r="K179" s="65">
        <v>5184358827</v>
      </c>
      <c r="L179" s="59">
        <f>SUM(K179:K182)</f>
        <v>1219893968</v>
      </c>
      <c r="M179" s="66">
        <v>5184358827</v>
      </c>
      <c r="N179" s="59">
        <f>SUM(M179:M182)</f>
        <v>1219893968</v>
      </c>
      <c r="O179" s="74"/>
      <c r="P179" s="87"/>
      <c r="Q179" s="39"/>
      <c r="R179" s="73"/>
    </row>
    <row r="180" spans="1:18" s="40" customFormat="1" ht="13.5" customHeight="1">
      <c r="A180" s="193" t="s">
        <v>21</v>
      </c>
      <c r="B180" s="191"/>
      <c r="C180" s="208" t="s">
        <v>22</v>
      </c>
      <c r="D180" s="192"/>
      <c r="E180" s="207">
        <v>0</v>
      </c>
      <c r="F180" s="192"/>
      <c r="G180" s="51"/>
      <c r="H180" s="76"/>
      <c r="I180" s="53"/>
      <c r="J180" s="56"/>
      <c r="K180" s="53"/>
      <c r="L180" s="59"/>
      <c r="M180" s="56"/>
      <c r="N180" s="59"/>
      <c r="O180" s="74"/>
      <c r="P180" s="87"/>
      <c r="Q180" s="39"/>
      <c r="R180" s="73"/>
    </row>
    <row r="181" spans="1:18" s="40" customFormat="1" ht="13.5" customHeight="1">
      <c r="A181" s="193" t="s">
        <v>182</v>
      </c>
      <c r="B181" s="191" t="s">
        <v>194</v>
      </c>
      <c r="C181" s="188">
        <v>-2197639249</v>
      </c>
      <c r="D181" s="192" t="s">
        <v>22</v>
      </c>
      <c r="E181" s="188">
        <v>-2180566503</v>
      </c>
      <c r="F181" s="192" t="s">
        <v>24</v>
      </c>
      <c r="G181" s="51">
        <v>-1862364214</v>
      </c>
      <c r="H181" s="76"/>
      <c r="I181" s="65">
        <v>-1679872370</v>
      </c>
      <c r="J181" s="56"/>
      <c r="K181" s="65">
        <v>-44443214</v>
      </c>
      <c r="L181" s="59"/>
      <c r="M181" s="66">
        <v>-44443214</v>
      </c>
      <c r="N181" s="59"/>
      <c r="O181" s="74"/>
      <c r="P181" s="87"/>
      <c r="Q181" s="39"/>
      <c r="R181" s="73"/>
    </row>
    <row r="182" spans="1:18" ht="13.5" customHeight="1">
      <c r="A182" s="193" t="s">
        <v>178</v>
      </c>
      <c r="B182" s="191" t="s">
        <v>195</v>
      </c>
      <c r="C182" s="209" t="s">
        <v>22</v>
      </c>
      <c r="D182" s="192"/>
      <c r="E182" s="210">
        <v>0</v>
      </c>
      <c r="F182" s="201"/>
      <c r="G182" s="51"/>
      <c r="H182" s="76"/>
      <c r="I182" s="65"/>
      <c r="J182" s="56"/>
      <c r="K182" s="65">
        <v>-3920021645</v>
      </c>
      <c r="L182" s="59"/>
      <c r="M182" s="66">
        <v>-3920021645</v>
      </c>
      <c r="N182" s="59"/>
      <c r="O182" s="63"/>
      <c r="P182" s="75"/>
      <c r="R182" s="60"/>
    </row>
    <row r="183" spans="1:18" ht="13.5" customHeight="1">
      <c r="A183" s="190" t="s">
        <v>196</v>
      </c>
      <c r="B183" s="191">
        <v>1061518001</v>
      </c>
      <c r="C183" s="188">
        <v>117270578401</v>
      </c>
      <c r="D183" s="192">
        <v>32022492120</v>
      </c>
      <c r="E183" s="188">
        <v>114449803142</v>
      </c>
      <c r="F183" s="192">
        <v>33458418919</v>
      </c>
      <c r="G183" s="51">
        <v>108102255564</v>
      </c>
      <c r="H183" s="76">
        <v>25611037278</v>
      </c>
      <c r="I183" s="65">
        <v>101767723814</v>
      </c>
      <c r="J183" s="56">
        <f>SUM(I183:I186)</f>
        <v>23919428639</v>
      </c>
      <c r="K183" s="65">
        <v>93154994720</v>
      </c>
      <c r="L183" s="59">
        <f>SUM(K183:K186)</f>
        <v>19874313261</v>
      </c>
      <c r="M183" s="66">
        <v>93154994720</v>
      </c>
      <c r="N183" s="59">
        <f>SUM(M183:M186)</f>
        <v>19874313261</v>
      </c>
      <c r="O183" s="63"/>
      <c r="P183" s="75"/>
      <c r="R183" s="60"/>
    </row>
    <row r="184" spans="1:18" ht="13.5" customHeight="1">
      <c r="A184" s="193" t="s">
        <v>21</v>
      </c>
      <c r="B184" s="191" t="s">
        <v>197</v>
      </c>
      <c r="C184" s="188">
        <v>-1013667018</v>
      </c>
      <c r="D184" s="192" t="s">
        <v>22</v>
      </c>
      <c r="E184" s="188">
        <v>-449917948</v>
      </c>
      <c r="F184" s="192" t="s">
        <v>24</v>
      </c>
      <c r="G184" s="51">
        <v>-226594931</v>
      </c>
      <c r="H184" s="76"/>
      <c r="I184" s="65">
        <v>-59570743</v>
      </c>
      <c r="J184" s="56"/>
      <c r="K184" s="65">
        <v>-13522705</v>
      </c>
      <c r="L184" s="59"/>
      <c r="M184" s="66">
        <v>-13522705</v>
      </c>
      <c r="N184" s="59"/>
      <c r="O184" s="63"/>
      <c r="P184" s="75"/>
      <c r="R184" s="60"/>
    </row>
    <row r="185" spans="1:18" ht="13.5" customHeight="1">
      <c r="A185" s="193" t="s">
        <v>182</v>
      </c>
      <c r="B185" s="191" t="s">
        <v>198</v>
      </c>
      <c r="C185" s="188">
        <v>-84234419263</v>
      </c>
      <c r="D185" s="192" t="s">
        <v>22</v>
      </c>
      <c r="E185" s="188">
        <v>-80541466275</v>
      </c>
      <c r="F185" s="192" t="s">
        <v>24</v>
      </c>
      <c r="G185" s="51">
        <v>-82264623355</v>
      </c>
      <c r="H185" s="76"/>
      <c r="I185" s="65">
        <v>-77788724432</v>
      </c>
      <c r="J185" s="56"/>
      <c r="K185" s="65">
        <v>-73267158754</v>
      </c>
      <c r="L185" s="59"/>
      <c r="M185" s="66">
        <v>-73267158754</v>
      </c>
      <c r="N185" s="59"/>
      <c r="O185" s="63"/>
      <c r="P185" s="75"/>
      <c r="R185" s="60"/>
    </row>
    <row r="186" spans="1:18" s="40" customFormat="1" ht="13.5" customHeight="1">
      <c r="A186" s="193" t="s">
        <v>178</v>
      </c>
      <c r="B186" s="191" t="s">
        <v>199</v>
      </c>
      <c r="C186" s="208" t="s">
        <v>22</v>
      </c>
      <c r="D186" s="192"/>
      <c r="E186" s="207">
        <v>0</v>
      </c>
      <c r="F186" s="192"/>
      <c r="G186" s="51"/>
      <c r="H186" s="76"/>
      <c r="I186" s="53"/>
      <c r="J186" s="56"/>
      <c r="K186" s="53"/>
      <c r="L186" s="59"/>
      <c r="M186" s="56"/>
      <c r="N186" s="59"/>
      <c r="O186" s="74"/>
      <c r="P186" s="87"/>
      <c r="Q186" s="39"/>
      <c r="R186" s="73"/>
    </row>
    <row r="187" spans="1:18" ht="13.5" customHeight="1">
      <c r="A187" s="190" t="s">
        <v>200</v>
      </c>
      <c r="B187" s="191">
        <v>1061521001</v>
      </c>
      <c r="C187" s="188">
        <v>6302727</v>
      </c>
      <c r="D187" s="192">
        <v>3000</v>
      </c>
      <c r="E187" s="188">
        <v>5782727</v>
      </c>
      <c r="F187" s="192">
        <v>3000</v>
      </c>
      <c r="G187" s="51">
        <v>9932727</v>
      </c>
      <c r="H187" s="76">
        <v>7000</v>
      </c>
      <c r="I187" s="65">
        <v>9932727</v>
      </c>
      <c r="J187" s="56">
        <f>SUM(I187:I190)</f>
        <v>7000</v>
      </c>
      <c r="K187" s="65">
        <v>9932727</v>
      </c>
      <c r="L187" s="59">
        <f>SUM(K187:K190)</f>
        <v>7000</v>
      </c>
      <c r="M187" s="66">
        <v>9932727</v>
      </c>
      <c r="N187" s="59">
        <f>SUM(M187:M190)</f>
        <v>7000</v>
      </c>
      <c r="O187" s="63"/>
      <c r="P187" s="75"/>
      <c r="R187" s="60"/>
    </row>
    <row r="188" spans="1:18" ht="13.5" customHeight="1">
      <c r="A188" s="193" t="s">
        <v>21</v>
      </c>
      <c r="B188" s="191" t="s">
        <v>201</v>
      </c>
      <c r="C188" s="208">
        <v>-509167</v>
      </c>
      <c r="D188" s="192" t="s">
        <v>22</v>
      </c>
      <c r="E188" s="207">
        <v>0</v>
      </c>
      <c r="F188" s="192" t="s">
        <v>24</v>
      </c>
      <c r="G188" s="51"/>
      <c r="H188" s="76"/>
      <c r="I188" s="65"/>
      <c r="J188" s="56"/>
      <c r="K188" s="65"/>
      <c r="L188" s="59"/>
      <c r="M188" s="66"/>
      <c r="N188" s="59"/>
      <c r="O188" s="63"/>
      <c r="P188" s="75"/>
      <c r="R188" s="60"/>
    </row>
    <row r="189" spans="1:18" ht="13.5" customHeight="1">
      <c r="A189" s="193" t="s">
        <v>182</v>
      </c>
      <c r="B189" s="191" t="s">
        <v>202</v>
      </c>
      <c r="C189" s="188">
        <v>-5790560</v>
      </c>
      <c r="D189" s="192" t="s">
        <v>22</v>
      </c>
      <c r="E189" s="188">
        <v>-5779727</v>
      </c>
      <c r="F189" s="192" t="s">
        <v>24</v>
      </c>
      <c r="G189" s="51">
        <v>-9925727</v>
      </c>
      <c r="H189" s="76"/>
      <c r="I189" s="65">
        <v>-9925727</v>
      </c>
      <c r="J189" s="56"/>
      <c r="K189" s="65">
        <v>-9925727</v>
      </c>
      <c r="L189" s="59"/>
      <c r="M189" s="66">
        <v>-9925727</v>
      </c>
      <c r="N189" s="59"/>
      <c r="O189" s="63"/>
      <c r="P189" s="75"/>
      <c r="R189" s="60"/>
    </row>
    <row r="190" spans="1:18" ht="13.5" customHeight="1">
      <c r="A190" s="193" t="s">
        <v>178</v>
      </c>
      <c r="B190" s="191" t="s">
        <v>203</v>
      </c>
      <c r="C190" s="207" t="s">
        <v>22</v>
      </c>
      <c r="D190" s="192"/>
      <c r="E190" s="207">
        <v>0</v>
      </c>
      <c r="F190" s="192"/>
      <c r="G190" s="51"/>
      <c r="H190" s="76"/>
      <c r="I190" s="53"/>
      <c r="J190" s="56"/>
      <c r="K190" s="53"/>
      <c r="L190" s="59"/>
      <c r="M190" s="56"/>
      <c r="N190" s="59"/>
      <c r="O190" s="63"/>
      <c r="P190" s="75"/>
      <c r="R190" s="60"/>
    </row>
    <row r="191" spans="1:18" ht="13.5" customHeight="1">
      <c r="A191" s="190" t="s">
        <v>204</v>
      </c>
      <c r="B191" s="191">
        <v>1061524001</v>
      </c>
      <c r="C191" s="188">
        <v>9616770521</v>
      </c>
      <c r="D191" s="192">
        <v>9616770521</v>
      </c>
      <c r="E191" s="188">
        <v>9612406885</v>
      </c>
      <c r="F191" s="192">
        <v>9612406885</v>
      </c>
      <c r="G191" s="51" t="s">
        <v>24</v>
      </c>
      <c r="H191" s="76">
        <v>9174670425</v>
      </c>
      <c r="I191" s="53">
        <v>9192270248</v>
      </c>
      <c r="J191" s="56">
        <f>SUM(I191:I192)</f>
        <v>9192270248</v>
      </c>
      <c r="K191" s="53">
        <v>20323998614</v>
      </c>
      <c r="L191" s="59">
        <f>SUM(K191:K192)</f>
        <v>11665493679</v>
      </c>
      <c r="M191" s="56">
        <v>20323998614</v>
      </c>
      <c r="N191" s="59">
        <f>SUM(M191:M192)</f>
        <v>11665493679</v>
      </c>
      <c r="O191" s="63"/>
      <c r="P191" s="75"/>
      <c r="R191" s="60"/>
    </row>
    <row r="192" spans="1:18" ht="13.5" customHeight="1">
      <c r="A192" s="193" t="s">
        <v>21</v>
      </c>
      <c r="B192" s="191" t="s">
        <v>205</v>
      </c>
      <c r="C192" s="207">
        <v>0</v>
      </c>
      <c r="D192" s="192"/>
      <c r="E192" s="207">
        <v>0</v>
      </c>
      <c r="F192" s="192"/>
      <c r="G192" s="51"/>
      <c r="H192" s="76"/>
      <c r="I192" s="53"/>
      <c r="J192" s="56"/>
      <c r="K192" s="53">
        <v>-8658504935</v>
      </c>
      <c r="L192" s="59"/>
      <c r="M192" s="56">
        <v>-8658504935</v>
      </c>
      <c r="N192" s="59"/>
      <c r="O192" s="63"/>
      <c r="P192" s="75"/>
      <c r="R192" s="60"/>
    </row>
    <row r="193" spans="1:21" ht="13.5" customHeight="1">
      <c r="A193" s="193" t="s">
        <v>182</v>
      </c>
      <c r="B193" s="191"/>
      <c r="C193" s="207">
        <v>0</v>
      </c>
      <c r="D193" s="192"/>
      <c r="E193" s="207">
        <v>0</v>
      </c>
      <c r="F193" s="192"/>
      <c r="G193" s="51"/>
      <c r="H193" s="76"/>
      <c r="I193" s="53"/>
      <c r="J193" s="56"/>
      <c r="K193" s="53"/>
      <c r="L193" s="59"/>
      <c r="M193" s="54"/>
      <c r="N193" s="55"/>
      <c r="O193" s="63"/>
      <c r="P193" s="75"/>
      <c r="R193" s="60"/>
    </row>
    <row r="194" spans="1:21" ht="13.5" customHeight="1">
      <c r="A194" s="193" t="s">
        <v>178</v>
      </c>
      <c r="B194" s="191"/>
      <c r="C194" s="207">
        <v>0</v>
      </c>
      <c r="D194" s="200"/>
      <c r="E194" s="207">
        <v>0</v>
      </c>
      <c r="F194" s="200"/>
      <c r="G194" s="51"/>
      <c r="H194" s="76"/>
      <c r="I194" s="53"/>
      <c r="J194" s="56"/>
      <c r="K194" s="56"/>
      <c r="L194" s="59"/>
      <c r="M194" s="56"/>
      <c r="N194" s="59"/>
      <c r="O194" s="63"/>
      <c r="P194" s="75"/>
      <c r="R194" s="60"/>
    </row>
    <row r="195" spans="1:21" ht="13.5" customHeight="1">
      <c r="A195" s="190" t="s">
        <v>206</v>
      </c>
      <c r="B195" s="191">
        <v>1061527001</v>
      </c>
      <c r="C195" s="188">
        <v>8957710697</v>
      </c>
      <c r="D195" s="192">
        <v>7310857006</v>
      </c>
      <c r="E195" s="188">
        <v>8107368193</v>
      </c>
      <c r="F195" s="192">
        <v>2360586294</v>
      </c>
      <c r="G195" s="51">
        <v>118509757497</v>
      </c>
      <c r="H195" s="76">
        <v>85857506690</v>
      </c>
      <c r="I195" s="53">
        <v>93070573252</v>
      </c>
      <c r="J195" s="56">
        <f>SUM(I195:I198)</f>
        <v>64252473872</v>
      </c>
      <c r="K195" s="53">
        <v>134057991312</v>
      </c>
      <c r="L195" s="59">
        <f>SUM(K195:K198)</f>
        <v>82463045119</v>
      </c>
      <c r="M195" s="56">
        <v>134057991312</v>
      </c>
      <c r="N195" s="59">
        <f>SUM(M195:M198)</f>
        <v>82463045119</v>
      </c>
      <c r="O195" s="57"/>
      <c r="P195" s="58"/>
      <c r="Q195" s="48"/>
      <c r="R195" s="60"/>
    </row>
    <row r="196" spans="1:21" ht="13.5" customHeight="1">
      <c r="A196" s="193" t="s">
        <v>21</v>
      </c>
      <c r="B196" s="191" t="s">
        <v>207</v>
      </c>
      <c r="C196" s="188">
        <v>-1646853691</v>
      </c>
      <c r="D196" s="200" t="s">
        <v>22</v>
      </c>
      <c r="E196" s="188">
        <v>-5746781899</v>
      </c>
      <c r="F196" s="200" t="s">
        <v>24</v>
      </c>
      <c r="G196" s="51">
        <v>-32652250807</v>
      </c>
      <c r="H196" s="76"/>
      <c r="I196" s="53">
        <v>-28818099380</v>
      </c>
      <c r="J196" s="56"/>
      <c r="K196" s="53">
        <v>-51594946193</v>
      </c>
      <c r="L196" s="59"/>
      <c r="M196" s="56">
        <v>-51594946193</v>
      </c>
      <c r="N196" s="59"/>
      <c r="O196" s="63"/>
      <c r="P196" s="75"/>
      <c r="R196" s="60"/>
    </row>
    <row r="197" spans="1:21" ht="13.5" customHeight="1">
      <c r="A197" s="193" t="s">
        <v>182</v>
      </c>
      <c r="B197" s="191"/>
      <c r="C197" s="207">
        <v>0</v>
      </c>
      <c r="D197" s="192"/>
      <c r="E197" s="207">
        <v>0</v>
      </c>
      <c r="F197" s="192"/>
      <c r="G197" s="51"/>
      <c r="H197" s="76"/>
      <c r="I197" s="53"/>
      <c r="J197" s="56"/>
      <c r="K197" s="53"/>
      <c r="L197" s="59"/>
      <c r="M197" s="56"/>
      <c r="N197" s="59"/>
      <c r="O197" s="63"/>
      <c r="P197" s="75"/>
      <c r="R197" s="60"/>
    </row>
    <row r="198" spans="1:21" s="40" customFormat="1" ht="13.5" customHeight="1">
      <c r="A198" s="193" t="s">
        <v>178</v>
      </c>
      <c r="B198" s="191" t="s">
        <v>208</v>
      </c>
      <c r="C198" s="207">
        <v>0</v>
      </c>
      <c r="D198" s="192"/>
      <c r="E198" s="207">
        <v>0</v>
      </c>
      <c r="F198" s="192"/>
      <c r="G198" s="51"/>
      <c r="H198" s="76"/>
      <c r="I198" s="53"/>
      <c r="J198" s="56"/>
      <c r="K198" s="53"/>
      <c r="L198" s="59"/>
      <c r="M198" s="56"/>
      <c r="N198" s="59"/>
      <c r="O198" s="74"/>
      <c r="P198" s="87"/>
      <c r="Q198" s="39"/>
      <c r="R198" s="73"/>
    </row>
    <row r="199" spans="1:21" ht="13.5" customHeight="1">
      <c r="A199" s="190" t="s">
        <v>209</v>
      </c>
      <c r="B199" s="191">
        <v>1061530000</v>
      </c>
      <c r="C199" s="188">
        <v>14752988862</v>
      </c>
      <c r="D199" s="192">
        <v>14752988862</v>
      </c>
      <c r="E199" s="188" t="s">
        <v>24</v>
      </c>
      <c r="F199" s="192">
        <v>15880709071</v>
      </c>
      <c r="G199" s="69">
        <v>46733171906</v>
      </c>
      <c r="H199" s="77">
        <v>13571703983</v>
      </c>
      <c r="I199" s="53">
        <v>45761191116</v>
      </c>
      <c r="J199" s="56">
        <f>SUM(I199:I202)</f>
        <v>16820328562</v>
      </c>
      <c r="K199" s="53" t="s">
        <v>22</v>
      </c>
      <c r="L199" s="59">
        <f>SUM(K199:K202)</f>
        <v>-24202075826</v>
      </c>
      <c r="M199" s="56" t="s">
        <v>22</v>
      </c>
      <c r="N199" s="59">
        <f>SUM(M199:M202)</f>
        <v>-24202075826</v>
      </c>
      <c r="O199" s="63"/>
      <c r="P199" s="75"/>
      <c r="R199" s="60"/>
    </row>
    <row r="200" spans="1:21" ht="13.5" customHeight="1">
      <c r="A200" s="190" t="s">
        <v>210</v>
      </c>
      <c r="B200" s="191"/>
      <c r="C200" s="188">
        <v>60701861371</v>
      </c>
      <c r="D200" s="192" t="s">
        <v>22</v>
      </c>
      <c r="E200" s="188">
        <v>59244721356</v>
      </c>
      <c r="F200" s="192" t="s">
        <v>24</v>
      </c>
      <c r="G200" s="51"/>
      <c r="H200" s="76"/>
      <c r="I200" s="53" t="s">
        <v>22</v>
      </c>
      <c r="J200" s="56"/>
      <c r="K200" s="53" t="s">
        <v>22</v>
      </c>
      <c r="L200" s="59"/>
      <c r="M200" s="56">
        <v>0</v>
      </c>
      <c r="N200" s="59"/>
      <c r="O200" s="63"/>
      <c r="P200" s="75"/>
      <c r="R200" s="60"/>
    </row>
    <row r="201" spans="1:21" ht="13.5" customHeight="1">
      <c r="A201" s="193" t="s">
        <v>21</v>
      </c>
      <c r="B201" s="191" t="s">
        <v>211</v>
      </c>
      <c r="C201" s="188">
        <v>-777990000</v>
      </c>
      <c r="D201" s="192" t="s">
        <v>22</v>
      </c>
      <c r="E201" s="188">
        <v>-760200000</v>
      </c>
      <c r="F201" s="192" t="s">
        <v>24</v>
      </c>
      <c r="G201" s="51">
        <v>-33161467923</v>
      </c>
      <c r="H201" s="76"/>
      <c r="I201" s="53">
        <v>-28940862554</v>
      </c>
      <c r="J201" s="56"/>
      <c r="K201" s="53">
        <v>-24202075826</v>
      </c>
      <c r="L201" s="59"/>
      <c r="M201" s="56">
        <v>-24202075826</v>
      </c>
      <c r="N201" s="59"/>
      <c r="O201" s="63"/>
      <c r="P201" s="75"/>
      <c r="R201" s="60"/>
    </row>
    <row r="202" spans="1:21" ht="13.5" customHeight="1">
      <c r="A202" s="193" t="s">
        <v>182</v>
      </c>
      <c r="B202" s="191" t="s">
        <v>212</v>
      </c>
      <c r="C202" s="188">
        <v>-45170882509</v>
      </c>
      <c r="D202" s="192"/>
      <c r="E202" s="188">
        <v>-42603812285</v>
      </c>
      <c r="F202" s="192"/>
      <c r="G202" s="51"/>
      <c r="H202" s="76"/>
      <c r="I202" s="53"/>
      <c r="J202" s="56"/>
      <c r="K202" s="53"/>
      <c r="L202" s="59"/>
      <c r="M202" s="56"/>
      <c r="N202" s="59"/>
      <c r="O202" s="63"/>
      <c r="P202" s="75"/>
      <c r="R202" s="60"/>
    </row>
    <row r="203" spans="1:21" ht="13.5" customHeight="1">
      <c r="A203" s="193" t="s">
        <v>178</v>
      </c>
      <c r="B203" s="191"/>
      <c r="C203" s="188" t="s">
        <v>22</v>
      </c>
      <c r="D203" s="192"/>
      <c r="E203" s="188" t="s">
        <v>24</v>
      </c>
      <c r="F203" s="192"/>
      <c r="G203" s="51"/>
      <c r="H203" s="76"/>
      <c r="I203" s="53"/>
      <c r="J203" s="56"/>
      <c r="K203" s="53"/>
      <c r="L203" s="59"/>
      <c r="M203" s="56"/>
      <c r="N203" s="59"/>
      <c r="O203" s="63"/>
      <c r="P203" s="75"/>
      <c r="R203" s="60"/>
    </row>
    <row r="204" spans="1:21" s="50" customFormat="1" ht="13.5" customHeight="1">
      <c r="A204" s="194" t="s">
        <v>213</v>
      </c>
      <c r="B204" s="187">
        <v>1062000000</v>
      </c>
      <c r="C204" s="188"/>
      <c r="D204" s="189">
        <v>22106357679</v>
      </c>
      <c r="E204" s="188"/>
      <c r="F204" s="189">
        <v>22235590781</v>
      </c>
      <c r="G204" s="51"/>
      <c r="H204" s="76">
        <v>13279448214</v>
      </c>
      <c r="I204" s="53"/>
      <c r="J204" s="54">
        <f>J205</f>
        <v>13463351585</v>
      </c>
      <c r="K204" s="53"/>
      <c r="L204" s="55">
        <f>L205</f>
        <v>15105150526</v>
      </c>
      <c r="M204" s="56"/>
      <c r="N204" s="55">
        <f>N205</f>
        <v>15105150526</v>
      </c>
      <c r="O204" s="72"/>
      <c r="P204" s="58"/>
      <c r="Q204" s="48"/>
      <c r="R204" s="49"/>
      <c r="U204" s="83"/>
    </row>
    <row r="205" spans="1:21" ht="13.5" customHeight="1">
      <c r="A205" s="190" t="s">
        <v>214</v>
      </c>
      <c r="B205" s="191"/>
      <c r="C205" s="188"/>
      <c r="D205" s="192">
        <v>22106357679</v>
      </c>
      <c r="E205" s="188"/>
      <c r="F205" s="192">
        <v>22235590781</v>
      </c>
      <c r="G205" s="51"/>
      <c r="H205" s="76">
        <v>13279448214</v>
      </c>
      <c r="I205" s="53"/>
      <c r="J205" s="56">
        <f>SUM(I209:I215)</f>
        <v>13463351585</v>
      </c>
      <c r="K205" s="53"/>
      <c r="L205" s="59">
        <f>SUM(K209:K215)</f>
        <v>15105150526</v>
      </c>
      <c r="M205" s="56"/>
      <c r="N205" s="59">
        <f>SUM(M209:M215)</f>
        <v>15105150526</v>
      </c>
      <c r="O205" s="63"/>
      <c r="P205" s="75"/>
      <c r="R205" s="49"/>
    </row>
    <row r="206" spans="1:21" ht="13.5" customHeight="1">
      <c r="A206" s="193" t="s">
        <v>21</v>
      </c>
      <c r="B206" s="191"/>
      <c r="C206" s="188"/>
      <c r="D206" s="192"/>
      <c r="E206" s="188"/>
      <c r="F206" s="192"/>
      <c r="G206" s="51"/>
      <c r="H206" s="76"/>
      <c r="I206" s="53"/>
      <c r="J206" s="56"/>
      <c r="K206" s="53"/>
      <c r="L206" s="59"/>
      <c r="M206" s="56"/>
      <c r="N206" s="59"/>
      <c r="O206" s="63"/>
      <c r="P206" s="75"/>
      <c r="R206" s="60"/>
    </row>
    <row r="207" spans="1:21" s="40" customFormat="1" ht="13.5" customHeight="1">
      <c r="A207" s="193" t="s">
        <v>182</v>
      </c>
      <c r="B207" s="191"/>
      <c r="C207" s="188" t="s">
        <v>22</v>
      </c>
      <c r="D207" s="189"/>
      <c r="E207" s="188" t="s">
        <v>24</v>
      </c>
      <c r="F207" s="189"/>
      <c r="G207" s="51"/>
      <c r="H207" s="76"/>
      <c r="I207" s="53"/>
      <c r="J207" s="56"/>
      <c r="K207" s="53"/>
      <c r="L207" s="59"/>
      <c r="M207" s="56"/>
      <c r="N207" s="59"/>
      <c r="O207" s="74"/>
      <c r="P207" s="87"/>
      <c r="Q207" s="39"/>
      <c r="R207" s="73"/>
    </row>
    <row r="208" spans="1:21" ht="13.5" customHeight="1">
      <c r="A208" s="193" t="s">
        <v>178</v>
      </c>
      <c r="B208" s="191"/>
      <c r="C208" s="188" t="s">
        <v>22</v>
      </c>
      <c r="D208" s="192"/>
      <c r="E208" s="188" t="s">
        <v>24</v>
      </c>
      <c r="F208" s="192"/>
      <c r="G208" s="51"/>
      <c r="H208" s="76"/>
      <c r="I208" s="53"/>
      <c r="J208" s="56"/>
      <c r="K208" s="53"/>
      <c r="L208" s="59"/>
      <c r="M208" s="56"/>
      <c r="N208" s="59"/>
      <c r="O208" s="63"/>
      <c r="P208" s="75"/>
      <c r="R208" s="60"/>
    </row>
    <row r="209" spans="1:21" s="40" customFormat="1" ht="13.5" customHeight="1">
      <c r="A209" s="193" t="s">
        <v>215</v>
      </c>
      <c r="B209" s="191">
        <v>1062003001</v>
      </c>
      <c r="C209" s="188">
        <v>15578734584</v>
      </c>
      <c r="D209" s="192">
        <v>15578734584</v>
      </c>
      <c r="E209" s="188">
        <v>15578734584</v>
      </c>
      <c r="F209" s="192">
        <v>15578734584</v>
      </c>
      <c r="G209" s="103">
        <v>8336310222</v>
      </c>
      <c r="H209" s="104">
        <v>8336310222</v>
      </c>
      <c r="I209" s="65">
        <v>8336310222</v>
      </c>
      <c r="J209" s="56"/>
      <c r="K209" s="65">
        <v>9126707047</v>
      </c>
      <c r="L209" s="59"/>
      <c r="M209" s="66">
        <v>9126707047</v>
      </c>
      <c r="N209" s="59"/>
      <c r="O209" s="74"/>
      <c r="P209" s="87"/>
      <c r="Q209" s="39"/>
      <c r="R209" s="73"/>
    </row>
    <row r="210" spans="1:21" s="40" customFormat="1" ht="13.5" customHeight="1">
      <c r="A210" s="193" t="s">
        <v>68</v>
      </c>
      <c r="B210" s="191" t="s">
        <v>216</v>
      </c>
      <c r="C210" s="188"/>
      <c r="D210" s="192"/>
      <c r="E210" s="188"/>
      <c r="F210" s="192"/>
      <c r="G210" s="51"/>
      <c r="H210" s="76"/>
      <c r="I210" s="65"/>
      <c r="J210" s="56"/>
      <c r="K210" s="65"/>
      <c r="L210" s="59"/>
      <c r="M210" s="66"/>
      <c r="N210" s="59"/>
      <c r="O210" s="74"/>
      <c r="P210" s="87"/>
      <c r="Q210" s="39"/>
      <c r="R210" s="73"/>
    </row>
    <row r="211" spans="1:21" s="40" customFormat="1" ht="13.5" customHeight="1">
      <c r="A211" s="193" t="s">
        <v>217</v>
      </c>
      <c r="B211" s="191" t="s">
        <v>218</v>
      </c>
      <c r="C211" s="188"/>
      <c r="D211" s="192"/>
      <c r="E211" s="188"/>
      <c r="F211" s="192"/>
      <c r="G211" s="51"/>
      <c r="H211" s="76"/>
      <c r="I211" s="65"/>
      <c r="J211" s="56"/>
      <c r="K211" s="65"/>
      <c r="L211" s="59"/>
      <c r="M211" s="66"/>
      <c r="N211" s="59"/>
      <c r="O211" s="74"/>
      <c r="P211" s="87"/>
      <c r="Q211" s="39"/>
      <c r="R211" s="73"/>
    </row>
    <row r="212" spans="1:21" s="40" customFormat="1" ht="13.5" customHeight="1">
      <c r="A212" s="193" t="s">
        <v>219</v>
      </c>
      <c r="B212" s="191">
        <v>1062006001</v>
      </c>
      <c r="C212" s="188">
        <v>20776181404</v>
      </c>
      <c r="D212" s="192">
        <v>6527623095</v>
      </c>
      <c r="E212" s="188">
        <v>16228838958</v>
      </c>
      <c r="F212" s="192">
        <v>6656856197</v>
      </c>
      <c r="G212" s="103">
        <v>10982936256</v>
      </c>
      <c r="H212" s="104">
        <v>4943137992</v>
      </c>
      <c r="I212" s="65">
        <v>10982936256</v>
      </c>
      <c r="J212" s="56"/>
      <c r="K212" s="65">
        <v>17017262339</v>
      </c>
      <c r="L212" s="59"/>
      <c r="M212" s="66">
        <v>17017262339</v>
      </c>
      <c r="N212" s="59"/>
      <c r="O212" s="74"/>
      <c r="P212" s="87"/>
      <c r="Q212" s="39"/>
      <c r="R212" s="73"/>
    </row>
    <row r="213" spans="1:21" s="40" customFormat="1" ht="13.5" customHeight="1">
      <c r="A213" s="193" t="s">
        <v>68</v>
      </c>
      <c r="B213" s="191" t="s">
        <v>220</v>
      </c>
      <c r="C213" s="188">
        <v>-4534458313</v>
      </c>
      <c r="D213" s="192"/>
      <c r="E213" s="188"/>
      <c r="F213" s="192"/>
      <c r="G213" s="51"/>
      <c r="H213" s="76"/>
      <c r="I213" s="65"/>
      <c r="J213" s="56"/>
      <c r="K213" s="65">
        <v>-3953650177</v>
      </c>
      <c r="L213" s="59"/>
      <c r="M213" s="66">
        <v>-3953650177</v>
      </c>
      <c r="N213" s="59"/>
      <c r="O213" s="74"/>
      <c r="P213" s="87"/>
      <c r="Q213" s="39"/>
      <c r="R213" s="73"/>
    </row>
    <row r="214" spans="1:21" s="40" customFormat="1" ht="13.5" customHeight="1">
      <c r="A214" s="193" t="s">
        <v>221</v>
      </c>
      <c r="B214" s="191" t="s">
        <v>222</v>
      </c>
      <c r="C214" s="188">
        <v>-9714099996</v>
      </c>
      <c r="D214" s="192"/>
      <c r="E214" s="188">
        <v>-9571982761</v>
      </c>
      <c r="F214" s="192"/>
      <c r="G214" s="51">
        <v>-6039798264</v>
      </c>
      <c r="H214" s="76"/>
      <c r="I214" s="65">
        <v>-5855894893</v>
      </c>
      <c r="J214" s="56"/>
      <c r="K214" s="65">
        <v>-7085168683</v>
      </c>
      <c r="L214" s="59"/>
      <c r="M214" s="66">
        <v>-7085168683</v>
      </c>
      <c r="N214" s="59"/>
      <c r="O214" s="74"/>
      <c r="P214" s="87"/>
      <c r="Q214" s="39"/>
      <c r="R214" s="73"/>
    </row>
    <row r="215" spans="1:21" s="40" customFormat="1" ht="13.5" customHeight="1">
      <c r="A215" s="193" t="s">
        <v>223</v>
      </c>
      <c r="B215" s="191" t="s">
        <v>224</v>
      </c>
      <c r="C215" s="188"/>
      <c r="D215" s="192"/>
      <c r="E215" s="188"/>
      <c r="F215" s="192"/>
      <c r="G215" s="51"/>
      <c r="H215" s="76"/>
      <c r="I215" s="53"/>
      <c r="J215" s="56"/>
      <c r="K215" s="53"/>
      <c r="L215" s="59"/>
      <c r="M215" s="56"/>
      <c r="N215" s="59"/>
      <c r="O215" s="74"/>
      <c r="P215" s="87"/>
      <c r="Q215" s="39"/>
      <c r="R215" s="73"/>
    </row>
    <row r="216" spans="1:21" s="68" customFormat="1" ht="13.5" customHeight="1">
      <c r="A216" s="194" t="s">
        <v>225</v>
      </c>
      <c r="B216" s="187">
        <v>1062500000</v>
      </c>
      <c r="C216" s="188"/>
      <c r="D216" s="189" t="s">
        <v>22</v>
      </c>
      <c r="E216" s="188"/>
      <c r="F216" s="189" t="s">
        <v>24</v>
      </c>
      <c r="G216" s="51"/>
      <c r="H216" s="76"/>
      <c r="I216" s="53"/>
      <c r="J216" s="54"/>
      <c r="K216" s="53"/>
      <c r="L216" s="55"/>
      <c r="M216" s="56"/>
      <c r="N216" s="55"/>
      <c r="O216" s="72"/>
      <c r="P216" s="38"/>
      <c r="Q216" s="67"/>
      <c r="R216" s="49"/>
    </row>
    <row r="217" spans="1:21" s="40" customFormat="1" ht="13.5" customHeight="1">
      <c r="A217" s="190" t="s">
        <v>226</v>
      </c>
      <c r="B217" s="191">
        <v>1062503000</v>
      </c>
      <c r="C217" s="188"/>
      <c r="D217" s="192" t="s">
        <v>22</v>
      </c>
      <c r="E217" s="188"/>
      <c r="F217" s="192" t="s">
        <v>24</v>
      </c>
      <c r="G217" s="51"/>
      <c r="H217" s="76"/>
      <c r="I217" s="53"/>
      <c r="J217" s="56"/>
      <c r="K217" s="53"/>
      <c r="L217" s="59"/>
      <c r="M217" s="56"/>
      <c r="N217" s="59"/>
      <c r="O217" s="74"/>
      <c r="P217" s="87"/>
      <c r="Q217" s="39"/>
      <c r="R217" s="73"/>
    </row>
    <row r="218" spans="1:21" s="68" customFormat="1" ht="13.5" customHeight="1">
      <c r="A218" s="194" t="s">
        <v>227</v>
      </c>
      <c r="B218" s="187">
        <v>1063000000</v>
      </c>
      <c r="C218" s="188"/>
      <c r="D218" s="189">
        <v>43608739224</v>
      </c>
      <c r="E218" s="188"/>
      <c r="F218" s="189">
        <v>45009055567</v>
      </c>
      <c r="G218" s="51"/>
      <c r="H218" s="76">
        <v>52102371078</v>
      </c>
      <c r="I218" s="53"/>
      <c r="J218" s="54">
        <f>J219+J223+J232+J236+J240+J244</f>
        <v>54221662778</v>
      </c>
      <c r="K218" s="53"/>
      <c r="L218" s="54">
        <f>L219+L223+L232+L236+L240+L244</f>
        <v>61388148392</v>
      </c>
      <c r="M218" s="56"/>
      <c r="N218" s="54">
        <f>N219+N223+N232+N236+N240+N244</f>
        <v>61388148392</v>
      </c>
      <c r="O218" s="72"/>
      <c r="P218" s="38"/>
      <c r="Q218" s="67"/>
      <c r="R218" s="49"/>
      <c r="T218" s="83"/>
      <c r="U218" s="83"/>
    </row>
    <row r="219" spans="1:21" s="40" customFormat="1" ht="13.5" customHeight="1">
      <c r="A219" s="190" t="s">
        <v>228</v>
      </c>
      <c r="B219" s="191"/>
      <c r="C219" s="188"/>
      <c r="D219" s="192">
        <v>1481083143</v>
      </c>
      <c r="E219" s="188"/>
      <c r="F219" s="192">
        <v>1884922769</v>
      </c>
      <c r="G219" s="69"/>
      <c r="H219" s="77">
        <v>3421727628</v>
      </c>
      <c r="I219" s="53"/>
      <c r="J219" s="56">
        <f>SUM(I220:I222)</f>
        <v>4458282965</v>
      </c>
      <c r="K219" s="53"/>
      <c r="L219" s="56">
        <f>SUM(K220:K222)</f>
        <v>6391963850</v>
      </c>
      <c r="M219" s="105"/>
      <c r="N219" s="56">
        <f>SUM(M220:M222)</f>
        <v>6391963850</v>
      </c>
      <c r="O219" s="74"/>
      <c r="P219" s="87"/>
      <c r="Q219" s="39"/>
      <c r="R219" s="73"/>
    </row>
    <row r="220" spans="1:21" s="40" customFormat="1" ht="13.5" customHeight="1">
      <c r="A220" s="193" t="s">
        <v>229</v>
      </c>
      <c r="B220" s="191">
        <v>1063003001</v>
      </c>
      <c r="C220" s="188">
        <v>10491936130</v>
      </c>
      <c r="D220" s="192"/>
      <c r="E220" s="188">
        <v>10709639146</v>
      </c>
      <c r="F220" s="192"/>
      <c r="G220" s="106">
        <v>24890488544</v>
      </c>
      <c r="H220" s="107"/>
      <c r="I220" s="53">
        <v>24020868544</v>
      </c>
      <c r="J220" s="108"/>
      <c r="K220" s="53">
        <v>22197116106</v>
      </c>
      <c r="L220" s="109"/>
      <c r="M220" s="105">
        <v>22197116106</v>
      </c>
      <c r="N220" s="109"/>
      <c r="O220" s="74"/>
      <c r="P220" s="87"/>
      <c r="Q220" s="39"/>
      <c r="R220" s="73"/>
    </row>
    <row r="221" spans="1:21" s="40" customFormat="1" ht="13.5" customHeight="1">
      <c r="A221" s="193" t="s">
        <v>21</v>
      </c>
      <c r="B221" s="191" t="s">
        <v>230</v>
      </c>
      <c r="C221" s="207">
        <v>0</v>
      </c>
      <c r="D221" s="192"/>
      <c r="E221" s="207">
        <v>0</v>
      </c>
      <c r="F221" s="192"/>
      <c r="G221" s="51">
        <v>-207809947</v>
      </c>
      <c r="H221" s="76"/>
      <c r="I221" s="53">
        <v>-355109988</v>
      </c>
      <c r="J221" s="56"/>
      <c r="K221" s="53">
        <v>-510743362</v>
      </c>
      <c r="L221" s="59"/>
      <c r="M221" s="105">
        <v>-510743362</v>
      </c>
      <c r="N221" s="59"/>
      <c r="O221" s="74"/>
      <c r="P221" s="87"/>
      <c r="Q221" s="39"/>
      <c r="R221" s="73"/>
    </row>
    <row r="222" spans="1:21" s="40" customFormat="1" ht="13.5" customHeight="1">
      <c r="A222" s="193" t="s">
        <v>231</v>
      </c>
      <c r="B222" s="191"/>
      <c r="C222" s="188">
        <v>-9010852987</v>
      </c>
      <c r="D222" s="192"/>
      <c r="E222" s="188">
        <v>-8824716377</v>
      </c>
      <c r="F222" s="192"/>
      <c r="G222" s="51">
        <v>-21260950969</v>
      </c>
      <c r="H222" s="76"/>
      <c r="I222" s="53">
        <v>-19207475591</v>
      </c>
      <c r="J222" s="56"/>
      <c r="K222" s="53">
        <v>-15294408894</v>
      </c>
      <c r="L222" s="59"/>
      <c r="M222" s="105">
        <v>-15294408894</v>
      </c>
      <c r="N222" s="59"/>
      <c r="O222" s="74"/>
      <c r="P222" s="87"/>
      <c r="Q222" s="39"/>
      <c r="R222" s="73"/>
    </row>
    <row r="223" spans="1:21" s="40" customFormat="1" ht="13.5" customHeight="1">
      <c r="A223" s="190" t="s">
        <v>232</v>
      </c>
      <c r="B223" s="191">
        <v>1063006000</v>
      </c>
      <c r="C223" s="188"/>
      <c r="D223" s="192">
        <v>51301574</v>
      </c>
      <c r="E223" s="188"/>
      <c r="F223" s="192">
        <v>58433511</v>
      </c>
      <c r="G223" s="69"/>
      <c r="H223" s="77">
        <v>77238545</v>
      </c>
      <c r="I223" s="53">
        <v>131405457</v>
      </c>
      <c r="J223" s="56">
        <f>SUM(J226:J229)</f>
        <v>131405457</v>
      </c>
      <c r="K223" s="53" t="s">
        <v>22</v>
      </c>
      <c r="L223" s="59">
        <f>SUM(L226:L229)</f>
        <v>234066872</v>
      </c>
      <c r="M223" s="105" t="s">
        <v>22</v>
      </c>
      <c r="N223" s="59">
        <f>SUM(N226:N229)</f>
        <v>234066872</v>
      </c>
      <c r="O223" s="74"/>
      <c r="P223" s="87"/>
      <c r="Q223" s="39"/>
      <c r="R223" s="73"/>
    </row>
    <row r="224" spans="1:21" s="40" customFormat="1" ht="13.5" customHeight="1">
      <c r="A224" s="193" t="s">
        <v>21</v>
      </c>
      <c r="B224" s="191"/>
      <c r="C224" s="188" t="s">
        <v>22</v>
      </c>
      <c r="D224" s="192" t="s">
        <v>22</v>
      </c>
      <c r="E224" s="188" t="s">
        <v>24</v>
      </c>
      <c r="F224" s="192" t="s">
        <v>24</v>
      </c>
      <c r="G224" s="51"/>
      <c r="H224" s="76"/>
      <c r="I224" s="53"/>
      <c r="J224" s="56"/>
      <c r="K224" s="53"/>
      <c r="L224" s="59"/>
      <c r="M224" s="56"/>
      <c r="N224" s="59"/>
      <c r="O224" s="74"/>
      <c r="P224" s="87"/>
      <c r="Q224" s="39"/>
      <c r="R224" s="73"/>
    </row>
    <row r="225" spans="1:18" s="40" customFormat="1" ht="13.5" customHeight="1">
      <c r="A225" s="193" t="s">
        <v>231</v>
      </c>
      <c r="B225" s="191"/>
      <c r="C225" s="188"/>
      <c r="D225" s="192" t="s">
        <v>22</v>
      </c>
      <c r="E225" s="188"/>
      <c r="F225" s="192" t="s">
        <v>24</v>
      </c>
      <c r="G225" s="51"/>
      <c r="H225" s="76"/>
      <c r="I225" s="65"/>
      <c r="J225" s="56"/>
      <c r="K225" s="53"/>
      <c r="L225" s="59"/>
      <c r="M225" s="56"/>
      <c r="N225" s="59"/>
      <c r="O225" s="74"/>
      <c r="P225" s="87"/>
      <c r="Q225" s="39"/>
      <c r="R225" s="73"/>
    </row>
    <row r="226" spans="1:18" s="40" customFormat="1" ht="13.5" customHeight="1">
      <c r="A226" s="193" t="s">
        <v>233</v>
      </c>
      <c r="B226" s="191">
        <v>1063006040</v>
      </c>
      <c r="C226" s="188">
        <v>195517251</v>
      </c>
      <c r="D226" s="192">
        <v>51293574</v>
      </c>
      <c r="E226" s="188">
        <v>195517251</v>
      </c>
      <c r="F226" s="192">
        <v>58425511</v>
      </c>
      <c r="G226" s="69">
        <v>138930641</v>
      </c>
      <c r="H226" s="77">
        <v>42861214</v>
      </c>
      <c r="I226" s="53">
        <v>121186521</v>
      </c>
      <c r="J226" s="56">
        <f>I226+I228</f>
        <v>42075459</v>
      </c>
      <c r="K226" s="53">
        <v>164444281</v>
      </c>
      <c r="L226" s="56">
        <f>K226+K228</f>
        <v>60469682</v>
      </c>
      <c r="M226" s="56">
        <v>164444281</v>
      </c>
      <c r="N226" s="56">
        <f>M226+M228</f>
        <v>60469682</v>
      </c>
      <c r="O226" s="74"/>
      <c r="P226" s="87"/>
      <c r="Q226" s="39"/>
      <c r="R226" s="73"/>
    </row>
    <row r="227" spans="1:18" s="40" customFormat="1" ht="13.5" customHeight="1">
      <c r="A227" s="193" t="s">
        <v>21</v>
      </c>
      <c r="B227" s="191"/>
      <c r="C227" s="208"/>
      <c r="D227" s="192"/>
      <c r="E227" s="188"/>
      <c r="F227" s="192"/>
      <c r="G227" s="51" t="s">
        <v>24</v>
      </c>
      <c r="H227" s="76"/>
      <c r="I227" s="53" t="s">
        <v>22</v>
      </c>
      <c r="J227" s="56"/>
      <c r="K227" s="53" t="s">
        <v>22</v>
      </c>
      <c r="L227" s="59"/>
      <c r="M227" s="56" t="s">
        <v>22</v>
      </c>
      <c r="N227" s="59"/>
      <c r="O227" s="74"/>
      <c r="P227" s="87"/>
      <c r="Q227" s="39"/>
      <c r="R227" s="73"/>
    </row>
    <row r="228" spans="1:18" s="40" customFormat="1" ht="13.5" customHeight="1">
      <c r="A228" s="193" t="s">
        <v>231</v>
      </c>
      <c r="B228" s="191"/>
      <c r="C228" s="188">
        <v>-144223677</v>
      </c>
      <c r="D228" s="192"/>
      <c r="E228" s="188">
        <v>-137091740</v>
      </c>
      <c r="F228" s="192"/>
      <c r="G228" s="51">
        <v>-96069427</v>
      </c>
      <c r="H228" s="76"/>
      <c r="I228" s="53">
        <v>-79111062</v>
      </c>
      <c r="J228" s="56"/>
      <c r="K228" s="53">
        <v>-103974599</v>
      </c>
      <c r="L228" s="59"/>
      <c r="M228" s="56">
        <v>-103974599</v>
      </c>
      <c r="N228" s="59"/>
      <c r="O228" s="74"/>
      <c r="P228" s="87"/>
      <c r="Q228" s="39"/>
      <c r="R228" s="73"/>
    </row>
    <row r="229" spans="1:18" s="90" customFormat="1" ht="13.5" customHeight="1">
      <c r="A229" s="193" t="s">
        <v>234</v>
      </c>
      <c r="B229" s="191">
        <v>1063006080</v>
      </c>
      <c r="C229" s="188">
        <v>421336140</v>
      </c>
      <c r="D229" s="192">
        <v>8000</v>
      </c>
      <c r="E229" s="188">
        <v>421336140</v>
      </c>
      <c r="F229" s="192">
        <v>8000</v>
      </c>
      <c r="G229" s="69">
        <v>421336140</v>
      </c>
      <c r="H229" s="77">
        <v>34377331</v>
      </c>
      <c r="I229" s="53">
        <v>421336140</v>
      </c>
      <c r="J229" s="56">
        <f>I229+I231</f>
        <v>89329998</v>
      </c>
      <c r="K229" s="53">
        <v>421336140</v>
      </c>
      <c r="L229" s="56">
        <f>K229+K231</f>
        <v>173597190</v>
      </c>
      <c r="M229" s="56">
        <v>421336140</v>
      </c>
      <c r="N229" s="56">
        <f>M229+M231</f>
        <v>173597190</v>
      </c>
      <c r="O229" s="74"/>
      <c r="P229" s="87"/>
      <c r="Q229" s="92"/>
      <c r="R229" s="110"/>
    </row>
    <row r="230" spans="1:18" s="90" customFormat="1" ht="13.5" customHeight="1">
      <c r="A230" s="193" t="s">
        <v>21</v>
      </c>
      <c r="B230" s="191"/>
      <c r="C230" s="208"/>
      <c r="D230" s="192"/>
      <c r="E230" s="188"/>
      <c r="F230" s="192"/>
      <c r="G230" s="51"/>
      <c r="H230" s="76"/>
      <c r="I230" s="53"/>
      <c r="J230" s="56"/>
      <c r="K230" s="53"/>
      <c r="L230" s="59"/>
      <c r="M230" s="56"/>
      <c r="N230" s="59"/>
      <c r="O230" s="74"/>
      <c r="P230" s="87"/>
      <c r="Q230" s="92"/>
      <c r="R230" s="110"/>
    </row>
    <row r="231" spans="1:18" s="90" customFormat="1" ht="13.5" customHeight="1">
      <c r="A231" s="193" t="s">
        <v>231</v>
      </c>
      <c r="B231" s="191"/>
      <c r="C231" s="188">
        <v>-421328140</v>
      </c>
      <c r="D231" s="192"/>
      <c r="E231" s="188">
        <v>-421328140</v>
      </c>
      <c r="F231" s="192"/>
      <c r="G231" s="51">
        <v>-386958809</v>
      </c>
      <c r="H231" s="76"/>
      <c r="I231" s="53">
        <v>-332006142</v>
      </c>
      <c r="J231" s="56"/>
      <c r="K231" s="53">
        <v>-247738950</v>
      </c>
      <c r="L231" s="59"/>
      <c r="M231" s="56">
        <v>-247738950</v>
      </c>
      <c r="N231" s="59"/>
      <c r="O231" s="74"/>
      <c r="P231" s="87"/>
      <c r="Q231" s="92"/>
      <c r="R231" s="110"/>
    </row>
    <row r="232" spans="1:18" s="90" customFormat="1" ht="13.5" customHeight="1">
      <c r="A232" s="190" t="s">
        <v>235</v>
      </c>
      <c r="B232" s="191"/>
      <c r="C232" s="188"/>
      <c r="D232" s="192"/>
      <c r="E232" s="188"/>
      <c r="F232" s="192"/>
      <c r="G232" s="51"/>
      <c r="H232" s="76"/>
      <c r="I232" s="65"/>
      <c r="J232" s="56"/>
      <c r="K232" s="53"/>
      <c r="L232" s="59"/>
      <c r="M232" s="56"/>
      <c r="N232" s="59"/>
      <c r="O232" s="74"/>
      <c r="P232" s="87"/>
      <c r="Q232" s="92"/>
      <c r="R232" s="110"/>
    </row>
    <row r="233" spans="1:18" s="40" customFormat="1" ht="13.5" customHeight="1">
      <c r="A233" s="193" t="s">
        <v>236</v>
      </c>
      <c r="B233" s="191">
        <v>1063009000</v>
      </c>
      <c r="C233" s="188"/>
      <c r="D233" s="192"/>
      <c r="E233" s="188"/>
      <c r="F233" s="192"/>
      <c r="G233" s="51"/>
      <c r="H233" s="76"/>
      <c r="I233" s="65"/>
      <c r="J233" s="56"/>
      <c r="K233" s="53"/>
      <c r="L233" s="59"/>
      <c r="M233" s="56"/>
      <c r="N233" s="59"/>
      <c r="O233" s="74"/>
      <c r="P233" s="87"/>
      <c r="Q233" s="39"/>
      <c r="R233" s="73"/>
    </row>
    <row r="234" spans="1:18" s="40" customFormat="1" ht="13.5" customHeight="1">
      <c r="A234" s="193" t="s">
        <v>21</v>
      </c>
      <c r="B234" s="191"/>
      <c r="C234" s="188"/>
      <c r="D234" s="192"/>
      <c r="E234" s="188"/>
      <c r="F234" s="192"/>
      <c r="G234" s="51"/>
      <c r="H234" s="76"/>
      <c r="I234" s="65"/>
      <c r="J234" s="56"/>
      <c r="K234" s="53"/>
      <c r="L234" s="59"/>
      <c r="M234" s="56"/>
      <c r="N234" s="59"/>
      <c r="O234" s="74"/>
      <c r="P234" s="87"/>
      <c r="Q234" s="39"/>
      <c r="R234" s="73"/>
    </row>
    <row r="235" spans="1:18" s="40" customFormat="1" ht="13.5" customHeight="1">
      <c r="A235" s="193" t="s">
        <v>231</v>
      </c>
      <c r="B235" s="191"/>
      <c r="C235" s="188"/>
      <c r="D235" s="192"/>
      <c r="E235" s="188"/>
      <c r="F235" s="192"/>
      <c r="G235" s="51"/>
      <c r="H235" s="76"/>
      <c r="I235" s="65"/>
      <c r="J235" s="56"/>
      <c r="K235" s="53"/>
      <c r="L235" s="59"/>
      <c r="M235" s="56"/>
      <c r="N235" s="59"/>
      <c r="O235" s="74"/>
      <c r="P235" s="87"/>
      <c r="Q235" s="39"/>
      <c r="R235" s="73"/>
    </row>
    <row r="236" spans="1:18" ht="13.5" customHeight="1">
      <c r="A236" s="190" t="s">
        <v>237</v>
      </c>
      <c r="B236" s="191"/>
      <c r="C236" s="188"/>
      <c r="D236" s="192">
        <v>32953714048</v>
      </c>
      <c r="E236" s="188"/>
      <c r="F236" s="192">
        <v>33945369328</v>
      </c>
      <c r="G236" s="51"/>
      <c r="H236" s="76">
        <v>37911991030</v>
      </c>
      <c r="I236" s="65"/>
      <c r="J236" s="56">
        <f>SUM(I237:I239)</f>
        <v>39895301881</v>
      </c>
      <c r="K236" s="53"/>
      <c r="L236" s="59">
        <f>SUM(K237:K239)</f>
        <v>42497997991</v>
      </c>
      <c r="M236" s="56"/>
      <c r="N236" s="59">
        <f>SUM(M237:M239)</f>
        <v>42497997991</v>
      </c>
      <c r="O236" s="63"/>
      <c r="P236" s="75"/>
      <c r="R236" s="60"/>
    </row>
    <row r="237" spans="1:18" ht="13.5" customHeight="1">
      <c r="A237" s="193" t="s">
        <v>238</v>
      </c>
      <c r="B237" s="191">
        <v>1063012000</v>
      </c>
      <c r="C237" s="188">
        <v>59499325548</v>
      </c>
      <c r="D237" s="192"/>
      <c r="E237" s="188">
        <v>59499325548</v>
      </c>
      <c r="F237" s="192"/>
      <c r="G237" s="51">
        <v>59499325548</v>
      </c>
      <c r="H237" s="76" t="s">
        <v>24</v>
      </c>
      <c r="I237" s="65">
        <v>63949875631</v>
      </c>
      <c r="J237" s="56">
        <f>I237+I238</f>
        <v>39895301881</v>
      </c>
      <c r="K237" s="53">
        <v>63949875631</v>
      </c>
      <c r="L237" s="56">
        <f>K237+K238</f>
        <v>42497997991</v>
      </c>
      <c r="M237" s="56">
        <v>63949875631</v>
      </c>
      <c r="N237" s="56">
        <f>M237+M238</f>
        <v>42497997991</v>
      </c>
      <c r="O237" s="63"/>
      <c r="P237" s="75"/>
      <c r="R237" s="60"/>
    </row>
    <row r="238" spans="1:18" ht="13.5" customHeight="1">
      <c r="A238" s="193" t="s">
        <v>21</v>
      </c>
      <c r="B238" s="191"/>
      <c r="C238" s="188"/>
      <c r="D238" s="192"/>
      <c r="E238" s="188"/>
      <c r="F238" s="192"/>
      <c r="G238" s="51" t="s">
        <v>24</v>
      </c>
      <c r="H238" s="76"/>
      <c r="I238" s="65">
        <v>-24054573750</v>
      </c>
      <c r="J238" s="56"/>
      <c r="K238" s="53">
        <v>-21451877640</v>
      </c>
      <c r="L238" s="59"/>
      <c r="M238" s="56">
        <v>-21451877640</v>
      </c>
      <c r="N238" s="59"/>
      <c r="O238" s="63"/>
      <c r="P238" s="75"/>
      <c r="R238" s="60"/>
    </row>
    <row r="239" spans="1:18" ht="13.5" customHeight="1">
      <c r="A239" s="193" t="s">
        <v>231</v>
      </c>
      <c r="B239" s="191"/>
      <c r="C239" s="188">
        <v>-26545611500</v>
      </c>
      <c r="D239" s="200" t="s">
        <v>22</v>
      </c>
      <c r="E239" s="188">
        <v>-25553956220</v>
      </c>
      <c r="F239" s="200" t="s">
        <v>24</v>
      </c>
      <c r="G239" s="51">
        <v>-21587334518</v>
      </c>
      <c r="H239" s="76"/>
      <c r="I239" s="65"/>
      <c r="J239" s="56"/>
      <c r="K239" s="53"/>
      <c r="L239" s="59"/>
      <c r="M239" s="56"/>
      <c r="N239" s="59"/>
      <c r="O239" s="63"/>
      <c r="P239" s="75"/>
      <c r="R239" s="60"/>
    </row>
    <row r="240" spans="1:18" ht="13.5" customHeight="1" thickBot="1">
      <c r="A240" s="190" t="s">
        <v>239</v>
      </c>
      <c r="B240" s="211"/>
      <c r="C240" s="188"/>
      <c r="D240" s="200"/>
      <c r="E240" s="188"/>
      <c r="F240" s="200"/>
      <c r="G240" s="51"/>
      <c r="H240" s="76"/>
      <c r="I240" s="65"/>
      <c r="J240" s="56"/>
      <c r="K240" s="53"/>
      <c r="L240" s="59"/>
      <c r="M240" s="56"/>
      <c r="N240" s="59"/>
      <c r="O240" s="63"/>
      <c r="P240" s="75"/>
      <c r="R240" s="60"/>
    </row>
    <row r="241" spans="1:21" s="40" customFormat="1" ht="13.5" customHeight="1">
      <c r="A241" s="193" t="s">
        <v>240</v>
      </c>
      <c r="B241" s="191">
        <v>1063015000</v>
      </c>
      <c r="C241" s="188"/>
      <c r="D241" s="192"/>
      <c r="E241" s="188"/>
      <c r="F241" s="192"/>
      <c r="G241" s="51"/>
      <c r="H241" s="76"/>
      <c r="I241" s="65"/>
      <c r="J241" s="56"/>
      <c r="K241" s="53"/>
      <c r="L241" s="59"/>
      <c r="M241" s="56"/>
      <c r="N241" s="59"/>
      <c r="O241" s="74"/>
      <c r="P241" s="87"/>
      <c r="Q241" s="39"/>
      <c r="R241" s="73"/>
    </row>
    <row r="242" spans="1:21" ht="13.5" customHeight="1">
      <c r="A242" s="193" t="s">
        <v>21</v>
      </c>
      <c r="B242" s="191"/>
      <c r="C242" s="188"/>
      <c r="D242" s="192"/>
      <c r="E242" s="188"/>
      <c r="F242" s="192"/>
      <c r="G242" s="51"/>
      <c r="H242" s="76"/>
      <c r="I242" s="53"/>
      <c r="J242" s="54"/>
      <c r="K242" s="53"/>
      <c r="L242" s="55"/>
      <c r="M242" s="56"/>
      <c r="N242" s="55"/>
      <c r="O242" s="63"/>
      <c r="P242" s="75"/>
      <c r="R242" s="60"/>
    </row>
    <row r="243" spans="1:21" ht="13.5" customHeight="1">
      <c r="A243" s="193" t="s">
        <v>231</v>
      </c>
      <c r="B243" s="191"/>
      <c r="C243" s="188"/>
      <c r="D243" s="200"/>
      <c r="E243" s="188"/>
      <c r="F243" s="200"/>
      <c r="G243" s="51"/>
      <c r="H243" s="76"/>
      <c r="I243" s="53"/>
      <c r="J243" s="56"/>
      <c r="K243" s="53"/>
      <c r="L243" s="59"/>
      <c r="M243" s="56"/>
      <c r="N243" s="59"/>
      <c r="O243" s="63"/>
      <c r="P243" s="75"/>
      <c r="R243" s="60"/>
    </row>
    <row r="244" spans="1:21" ht="13.5" customHeight="1">
      <c r="A244" s="190" t="s">
        <v>241</v>
      </c>
      <c r="B244" s="191">
        <v>1063018000</v>
      </c>
      <c r="C244" s="188"/>
      <c r="D244" s="192">
        <v>9120329959</v>
      </c>
      <c r="E244" s="188"/>
      <c r="F244" s="192">
        <v>9120329959</v>
      </c>
      <c r="G244" s="51"/>
      <c r="H244" s="76">
        <v>10691413875</v>
      </c>
      <c r="I244" s="53"/>
      <c r="J244" s="56">
        <f>SUM(I245:I248)</f>
        <v>9736672475</v>
      </c>
      <c r="K244" s="53"/>
      <c r="L244" s="59">
        <f>SUM(K245:K248)</f>
        <v>12264119679</v>
      </c>
      <c r="M244" s="56"/>
      <c r="N244" s="59">
        <f>SUM(M245:M248)</f>
        <v>12264119679</v>
      </c>
      <c r="O244" s="63"/>
      <c r="P244" s="75"/>
      <c r="R244" s="60"/>
    </row>
    <row r="245" spans="1:21" ht="13.5" customHeight="1">
      <c r="A245" s="193" t="s">
        <v>242</v>
      </c>
      <c r="B245" s="191">
        <v>1063018040</v>
      </c>
      <c r="C245" s="188">
        <v>11102614210</v>
      </c>
      <c r="D245" s="192" t="s">
        <v>22</v>
      </c>
      <c r="E245" s="188">
        <v>11102614210</v>
      </c>
      <c r="F245" s="192" t="s">
        <v>24</v>
      </c>
      <c r="G245" s="51">
        <v>11685996020</v>
      </c>
      <c r="H245" s="76"/>
      <c r="I245" s="65">
        <v>10732265620</v>
      </c>
      <c r="J245" s="56"/>
      <c r="K245" s="65">
        <v>13307259620</v>
      </c>
      <c r="L245" s="59"/>
      <c r="M245" s="66">
        <v>13307259620</v>
      </c>
      <c r="N245" s="59"/>
      <c r="O245" s="63"/>
      <c r="P245" s="75"/>
      <c r="R245" s="60"/>
    </row>
    <row r="246" spans="1:21" ht="13.5" customHeight="1">
      <c r="A246" s="193" t="s">
        <v>243</v>
      </c>
      <c r="B246" s="191" t="s">
        <v>244</v>
      </c>
      <c r="C246" s="188">
        <v>-1984138300</v>
      </c>
      <c r="D246" s="192"/>
      <c r="E246" s="188">
        <v>-1984138300</v>
      </c>
      <c r="F246" s="192"/>
      <c r="G246" s="51">
        <v>-1003040194</v>
      </c>
      <c r="H246" s="76"/>
      <c r="I246" s="65">
        <v>-1003040194</v>
      </c>
      <c r="J246" s="56"/>
      <c r="K246" s="65">
        <v>-1044993990</v>
      </c>
      <c r="L246" s="59"/>
      <c r="M246" s="66">
        <v>-1044993990</v>
      </c>
      <c r="N246" s="59"/>
      <c r="O246" s="63"/>
      <c r="P246" s="75"/>
      <c r="R246" s="60"/>
    </row>
    <row r="247" spans="1:21" ht="13.5" customHeight="1">
      <c r="A247" s="193" t="s">
        <v>245</v>
      </c>
      <c r="B247" s="191">
        <v>1063018081</v>
      </c>
      <c r="C247" s="188">
        <v>1854049</v>
      </c>
      <c r="D247" s="192" t="s">
        <v>22</v>
      </c>
      <c r="E247" s="188">
        <v>1854049</v>
      </c>
      <c r="F247" s="192" t="s">
        <v>24</v>
      </c>
      <c r="G247" s="51">
        <v>8458049</v>
      </c>
      <c r="H247" s="76"/>
      <c r="I247" s="65">
        <v>7447049</v>
      </c>
      <c r="J247" s="56"/>
      <c r="K247" s="65">
        <v>1854049</v>
      </c>
      <c r="L247" s="59"/>
      <c r="M247" s="66">
        <v>1854049</v>
      </c>
      <c r="N247" s="59"/>
      <c r="O247" s="63"/>
      <c r="P247" s="75"/>
      <c r="R247" s="60"/>
    </row>
    <row r="248" spans="1:21" ht="13.5" customHeight="1">
      <c r="A248" s="193" t="s">
        <v>246</v>
      </c>
      <c r="B248" s="191" t="s">
        <v>247</v>
      </c>
      <c r="C248" s="188"/>
      <c r="D248" s="192"/>
      <c r="E248" s="188"/>
      <c r="F248" s="192"/>
      <c r="G248" s="51"/>
      <c r="H248" s="76"/>
      <c r="I248" s="53"/>
      <c r="J248" s="56"/>
      <c r="K248" s="53"/>
      <c r="L248" s="59"/>
      <c r="M248" s="56"/>
      <c r="N248" s="59"/>
      <c r="O248" s="63"/>
      <c r="P248" s="75"/>
      <c r="R248" s="60"/>
    </row>
    <row r="249" spans="1:21" ht="13.5" customHeight="1">
      <c r="A249" s="190" t="s">
        <v>248</v>
      </c>
      <c r="B249" s="191"/>
      <c r="C249" s="188"/>
      <c r="D249" s="192">
        <v>2310500</v>
      </c>
      <c r="E249" s="188"/>
      <c r="F249" s="192"/>
      <c r="G249" s="51"/>
      <c r="H249" s="76"/>
      <c r="I249" s="53"/>
      <c r="J249" s="56"/>
      <c r="K249" s="53"/>
      <c r="L249" s="59"/>
      <c r="M249" s="56"/>
      <c r="N249" s="59"/>
      <c r="O249" s="63"/>
      <c r="P249" s="75"/>
      <c r="R249" s="60"/>
    </row>
    <row r="250" spans="1:21" ht="13.5" customHeight="1">
      <c r="A250" s="193" t="s">
        <v>249</v>
      </c>
      <c r="B250" s="191"/>
      <c r="C250" s="188">
        <v>2310500</v>
      </c>
      <c r="D250" s="192"/>
      <c r="E250" s="188"/>
      <c r="F250" s="192"/>
      <c r="G250" s="51"/>
      <c r="H250" s="76"/>
      <c r="I250" s="53"/>
      <c r="J250" s="56"/>
      <c r="K250" s="53"/>
      <c r="L250" s="59"/>
      <c r="M250" s="56"/>
      <c r="N250" s="59"/>
      <c r="O250" s="63"/>
      <c r="P250" s="75"/>
      <c r="R250" s="60"/>
    </row>
    <row r="251" spans="1:21" s="50" customFormat="1" ht="13.5" customHeight="1">
      <c r="A251" s="194" t="s">
        <v>250</v>
      </c>
      <c r="B251" s="187">
        <v>1063500000</v>
      </c>
      <c r="C251" s="188"/>
      <c r="D251" s="189"/>
      <c r="E251" s="188"/>
      <c r="F251" s="189"/>
      <c r="G251" s="51"/>
      <c r="H251" s="76"/>
      <c r="I251" s="53"/>
      <c r="J251" s="54"/>
      <c r="K251" s="53"/>
      <c r="L251" s="55"/>
      <c r="M251" s="56"/>
      <c r="N251" s="55"/>
      <c r="O251" s="63"/>
      <c r="P251" s="58"/>
      <c r="Q251" s="48"/>
      <c r="R251" s="83"/>
    </row>
    <row r="252" spans="1:21" ht="13.5" customHeight="1">
      <c r="A252" s="190" t="s">
        <v>251</v>
      </c>
      <c r="B252" s="191">
        <v>1063503000</v>
      </c>
      <c r="C252" s="188"/>
      <c r="D252" s="192"/>
      <c r="E252" s="188"/>
      <c r="F252" s="192"/>
      <c r="G252" s="51"/>
      <c r="H252" s="76"/>
      <c r="I252" s="53"/>
      <c r="J252" s="56"/>
      <c r="K252" s="53"/>
      <c r="L252" s="59"/>
      <c r="M252" s="56"/>
      <c r="N252" s="59"/>
      <c r="O252" s="63"/>
      <c r="P252" s="75"/>
      <c r="R252" s="60"/>
    </row>
    <row r="253" spans="1:21" s="50" customFormat="1" ht="13.5" customHeight="1">
      <c r="A253" s="194" t="s">
        <v>252</v>
      </c>
      <c r="B253" s="212">
        <v>1064000000</v>
      </c>
      <c r="C253" s="192"/>
      <c r="D253" s="213">
        <v>24888821326</v>
      </c>
      <c r="E253" s="192"/>
      <c r="F253" s="189">
        <v>25345047006</v>
      </c>
      <c r="G253" s="51"/>
      <c r="H253" s="76">
        <v>21749223902</v>
      </c>
      <c r="I253" s="53"/>
      <c r="J253" s="54">
        <f>SUM(J254,J256)</f>
        <v>22242844292</v>
      </c>
      <c r="K253" s="53"/>
      <c r="L253" s="55">
        <f>SUM(L254,L256)</f>
        <v>22507286863</v>
      </c>
      <c r="M253" s="56"/>
      <c r="N253" s="55">
        <f>SUM(N254,N256)</f>
        <v>22507286863</v>
      </c>
      <c r="O253" s="72"/>
      <c r="P253" s="38"/>
      <c r="Q253" s="48"/>
      <c r="R253" s="83"/>
      <c r="U253" s="83"/>
    </row>
    <row r="254" spans="1:21" ht="13.5" customHeight="1">
      <c r="A254" s="190" t="s">
        <v>253</v>
      </c>
      <c r="B254" s="191">
        <v>1064003001</v>
      </c>
      <c r="C254" s="188">
        <v>33878821326</v>
      </c>
      <c r="D254" s="192">
        <v>24888821326</v>
      </c>
      <c r="E254" s="188">
        <v>34335047006</v>
      </c>
      <c r="F254" s="192">
        <v>25345047006</v>
      </c>
      <c r="G254" s="51">
        <v>30739223902</v>
      </c>
      <c r="H254" s="76">
        <v>21749223902</v>
      </c>
      <c r="I254" s="65">
        <v>31232844292</v>
      </c>
      <c r="J254" s="56">
        <f>SUM(I254:I256)</f>
        <v>22242844292</v>
      </c>
      <c r="K254" s="65">
        <v>31497286863</v>
      </c>
      <c r="L254" s="59">
        <f>SUM(K254:K256)</f>
        <v>22507286863</v>
      </c>
      <c r="M254" s="66">
        <v>31497286863</v>
      </c>
      <c r="N254" s="59">
        <f>SUM(M254:M256)</f>
        <v>22507286863</v>
      </c>
      <c r="O254" s="63"/>
      <c r="P254" s="75"/>
      <c r="R254" s="60"/>
    </row>
    <row r="255" spans="1:21" ht="13.5" customHeight="1">
      <c r="A255" s="193" t="s">
        <v>21</v>
      </c>
      <c r="B255" s="191" t="s">
        <v>254</v>
      </c>
      <c r="C255" s="188">
        <v>-8990000000</v>
      </c>
      <c r="D255" s="192"/>
      <c r="E255" s="188">
        <v>-8990000000</v>
      </c>
      <c r="F255" s="192"/>
      <c r="G255" s="51">
        <v>-8990000000</v>
      </c>
      <c r="H255" s="76"/>
      <c r="I255" s="53">
        <v>-8990000000</v>
      </c>
      <c r="J255" s="56"/>
      <c r="K255" s="53">
        <v>-8990000000</v>
      </c>
      <c r="L255" s="59"/>
      <c r="M255" s="56">
        <v>-8990000000</v>
      </c>
      <c r="N255" s="59"/>
      <c r="O255" s="63"/>
      <c r="P255" s="75"/>
      <c r="R255" s="60"/>
    </row>
    <row r="256" spans="1:21" ht="13.5" customHeight="1">
      <c r="A256" s="190" t="s">
        <v>255</v>
      </c>
      <c r="B256" s="191">
        <v>1064006000</v>
      </c>
      <c r="C256" s="208"/>
      <c r="D256" s="192"/>
      <c r="E256" s="188"/>
      <c r="F256" s="192"/>
      <c r="G256" s="51"/>
      <c r="H256" s="76"/>
      <c r="I256" s="53"/>
      <c r="J256" s="56"/>
      <c r="K256" s="53"/>
      <c r="L256" s="59"/>
      <c r="M256" s="56"/>
      <c r="N256" s="59"/>
      <c r="O256" s="63"/>
      <c r="P256" s="75"/>
      <c r="R256" s="60"/>
    </row>
    <row r="257" spans="1:21" s="50" customFormat="1" ht="13.5" customHeight="1">
      <c r="A257" s="194" t="s">
        <v>256</v>
      </c>
      <c r="B257" s="187">
        <v>1064500000</v>
      </c>
      <c r="C257" s="188"/>
      <c r="D257" s="214">
        <v>0</v>
      </c>
      <c r="E257" s="188"/>
      <c r="F257" s="214">
        <v>0</v>
      </c>
      <c r="G257" s="51"/>
      <c r="H257" s="76">
        <v>2377813652</v>
      </c>
      <c r="I257" s="53"/>
      <c r="J257" s="54">
        <f>I258</f>
        <v>1593168732</v>
      </c>
      <c r="K257" s="53"/>
      <c r="L257" s="55"/>
      <c r="M257" s="56"/>
      <c r="N257" s="55"/>
      <c r="O257" s="72"/>
      <c r="P257" s="38"/>
      <c r="Q257" s="48"/>
      <c r="R257" s="83"/>
      <c r="U257" s="83"/>
    </row>
    <row r="258" spans="1:21" ht="13.5" customHeight="1">
      <c r="A258" s="190" t="s">
        <v>257</v>
      </c>
      <c r="B258" s="191">
        <v>1064503000</v>
      </c>
      <c r="C258" s="208"/>
      <c r="D258" s="215">
        <v>0</v>
      </c>
      <c r="E258" s="188"/>
      <c r="F258" s="215">
        <v>0</v>
      </c>
      <c r="G258" s="51" t="s">
        <v>24</v>
      </c>
      <c r="H258" s="76">
        <v>2377813652</v>
      </c>
      <c r="I258" s="53">
        <v>1593168732</v>
      </c>
      <c r="J258" s="56"/>
      <c r="K258" s="53"/>
      <c r="L258" s="59"/>
      <c r="M258" s="56"/>
      <c r="N258" s="59"/>
      <c r="O258" s="63"/>
      <c r="P258" s="75"/>
      <c r="R258" s="60"/>
    </row>
    <row r="259" spans="1:21" s="68" customFormat="1" ht="13.5" customHeight="1">
      <c r="A259" s="194" t="s">
        <v>258</v>
      </c>
      <c r="B259" s="187">
        <v>1065000000</v>
      </c>
      <c r="C259" s="188"/>
      <c r="D259" s="189">
        <v>23378064789</v>
      </c>
      <c r="E259" s="188"/>
      <c r="F259" s="189">
        <v>25243426606</v>
      </c>
      <c r="G259" s="51"/>
      <c r="H259" s="76">
        <v>22395351171</v>
      </c>
      <c r="I259" s="53"/>
      <c r="J259" s="56">
        <f>J260</f>
        <v>23304136175</v>
      </c>
      <c r="K259" s="53"/>
      <c r="L259" s="59">
        <f>L260</f>
        <v>15481467423</v>
      </c>
      <c r="M259" s="56"/>
      <c r="N259" s="59">
        <f>N260</f>
        <v>15481467423</v>
      </c>
      <c r="O259" s="72"/>
      <c r="P259" s="38"/>
      <c r="Q259" s="67"/>
      <c r="R259" s="49"/>
      <c r="U259" s="49"/>
    </row>
    <row r="260" spans="1:21" s="40" customFormat="1" ht="13.5" customHeight="1">
      <c r="A260" s="190" t="s">
        <v>259</v>
      </c>
      <c r="B260" s="191">
        <v>1065003000</v>
      </c>
      <c r="C260" s="188"/>
      <c r="D260" s="192">
        <v>23378064789</v>
      </c>
      <c r="E260" s="188"/>
      <c r="F260" s="192">
        <v>25243426606</v>
      </c>
      <c r="G260" s="51" t="s">
        <v>24</v>
      </c>
      <c r="H260" s="76">
        <v>22395351171</v>
      </c>
      <c r="I260" s="53">
        <v>23304136175</v>
      </c>
      <c r="J260" s="56">
        <v>23304136175</v>
      </c>
      <c r="K260" s="53">
        <v>15481467423</v>
      </c>
      <c r="L260" s="59">
        <f>K260</f>
        <v>15481467423</v>
      </c>
      <c r="M260" s="56">
        <v>15481467423</v>
      </c>
      <c r="N260" s="59">
        <f>M260</f>
        <v>15481467423</v>
      </c>
      <c r="O260" s="74"/>
      <c r="P260" s="87"/>
      <c r="Q260" s="39"/>
      <c r="R260" s="73"/>
    </row>
    <row r="261" spans="1:21" s="68" customFormat="1" ht="13.5" customHeight="1">
      <c r="A261" s="194" t="s">
        <v>260</v>
      </c>
      <c r="B261" s="187">
        <v>1065500000</v>
      </c>
      <c r="C261" s="188"/>
      <c r="D261" s="189">
        <v>1596660577</v>
      </c>
      <c r="E261" s="188"/>
      <c r="F261" s="189">
        <v>1412388928</v>
      </c>
      <c r="G261" s="51"/>
      <c r="H261" s="76">
        <v>1610473017</v>
      </c>
      <c r="I261" s="53"/>
      <c r="J261" s="54">
        <f>J262+J264+J269</f>
        <v>2425970858</v>
      </c>
      <c r="K261" s="53"/>
      <c r="L261" s="55">
        <f>L262+L264+L269</f>
        <v>3709510607</v>
      </c>
      <c r="M261" s="56"/>
      <c r="N261" s="55">
        <f>N262+N264+N269</f>
        <v>3709510607</v>
      </c>
      <c r="O261" s="72"/>
      <c r="P261" s="38"/>
      <c r="Q261" s="67"/>
      <c r="R261" s="49"/>
      <c r="U261" s="83"/>
    </row>
    <row r="262" spans="1:21" s="40" customFormat="1" ht="13.5" customHeight="1">
      <c r="A262" s="190" t="s">
        <v>261</v>
      </c>
      <c r="B262" s="191">
        <v>1065503000</v>
      </c>
      <c r="C262" s="188"/>
      <c r="D262" s="192"/>
      <c r="E262" s="188"/>
      <c r="F262" s="192"/>
      <c r="G262" s="51"/>
      <c r="H262" s="76"/>
      <c r="I262" s="53"/>
      <c r="J262" s="56"/>
      <c r="K262" s="53"/>
      <c r="L262" s="59"/>
      <c r="M262" s="56"/>
      <c r="N262" s="59"/>
      <c r="O262" s="74"/>
      <c r="P262" s="87"/>
      <c r="Q262" s="39"/>
      <c r="R262" s="73"/>
    </row>
    <row r="263" spans="1:21" s="40" customFormat="1" ht="13.5" customHeight="1">
      <c r="A263" s="193" t="s">
        <v>44</v>
      </c>
      <c r="B263" s="191"/>
      <c r="C263" s="188"/>
      <c r="D263" s="192"/>
      <c r="E263" s="188"/>
      <c r="F263" s="192"/>
      <c r="G263" s="51"/>
      <c r="H263" s="76"/>
      <c r="I263" s="53"/>
      <c r="J263" s="56"/>
      <c r="K263" s="53"/>
      <c r="L263" s="59"/>
      <c r="M263" s="56"/>
      <c r="N263" s="59"/>
      <c r="O263" s="74"/>
      <c r="P263" s="87"/>
      <c r="Q263" s="39"/>
      <c r="R263" s="73"/>
    </row>
    <row r="264" spans="1:21" s="40" customFormat="1" ht="13.5" customHeight="1">
      <c r="A264" s="190" t="s">
        <v>262</v>
      </c>
      <c r="B264" s="191">
        <v>1065506000</v>
      </c>
      <c r="C264" s="188"/>
      <c r="D264" s="192">
        <v>1510636377</v>
      </c>
      <c r="E264" s="188"/>
      <c r="F264" s="192">
        <v>1326364728</v>
      </c>
      <c r="G264" s="69"/>
      <c r="H264" s="77">
        <v>1524448817</v>
      </c>
      <c r="I264" s="53"/>
      <c r="J264" s="56">
        <f>SUM(I266:I268)</f>
        <v>2341946658</v>
      </c>
      <c r="K264" s="53"/>
      <c r="L264" s="59">
        <f>SUM(K266:K268)</f>
        <v>3632816607</v>
      </c>
      <c r="M264" s="56"/>
      <c r="N264" s="59">
        <f>SUM(M266:M268)</f>
        <v>3632816607</v>
      </c>
      <c r="O264" s="74"/>
      <c r="P264" s="87"/>
      <c r="Q264" s="39"/>
      <c r="R264" s="73"/>
    </row>
    <row r="265" spans="1:21" s="40" customFormat="1" ht="13.5" customHeight="1">
      <c r="A265" s="193" t="s">
        <v>44</v>
      </c>
      <c r="B265" s="191"/>
      <c r="C265" s="188"/>
      <c r="D265" s="192"/>
      <c r="E265" s="188"/>
      <c r="F265" s="192"/>
      <c r="G265" s="51"/>
      <c r="H265" s="76"/>
      <c r="I265" s="53"/>
      <c r="J265" s="56"/>
      <c r="K265" s="53"/>
      <c r="L265" s="59"/>
      <c r="M265" s="56"/>
      <c r="N265" s="59"/>
      <c r="O265" s="74"/>
      <c r="P265" s="87"/>
      <c r="Q265" s="39"/>
      <c r="R265" s="73"/>
    </row>
    <row r="266" spans="1:21" s="40" customFormat="1" ht="13.5" customHeight="1">
      <c r="A266" s="193" t="s">
        <v>263</v>
      </c>
      <c r="B266" s="191">
        <v>1065506040</v>
      </c>
      <c r="C266" s="188">
        <v>217540</v>
      </c>
      <c r="D266" s="192"/>
      <c r="E266" s="188"/>
      <c r="F266" s="192"/>
      <c r="G266" s="51"/>
      <c r="H266" s="76"/>
      <c r="I266" s="53"/>
      <c r="J266" s="56"/>
      <c r="K266" s="53"/>
      <c r="L266" s="59"/>
      <c r="M266" s="56"/>
      <c r="N266" s="59"/>
      <c r="O266" s="74"/>
      <c r="P266" s="87"/>
      <c r="Q266" s="39"/>
      <c r="R266" s="73"/>
    </row>
    <row r="267" spans="1:21" s="40" customFormat="1" ht="13.5" customHeight="1">
      <c r="A267" s="193" t="s">
        <v>264</v>
      </c>
      <c r="B267" s="191">
        <v>1065506080</v>
      </c>
      <c r="C267" s="188">
        <v>1377231181</v>
      </c>
      <c r="D267" s="192"/>
      <c r="E267" s="188">
        <v>1182569724</v>
      </c>
      <c r="F267" s="192"/>
      <c r="G267" s="51">
        <v>387961534</v>
      </c>
      <c r="H267" s="76"/>
      <c r="I267" s="65">
        <v>777435064</v>
      </c>
      <c r="J267" s="56"/>
      <c r="K267" s="65">
        <v>2291782714</v>
      </c>
      <c r="L267" s="59"/>
      <c r="M267" s="66">
        <v>2291782714</v>
      </c>
      <c r="N267" s="59"/>
      <c r="O267" s="74"/>
      <c r="P267" s="87"/>
      <c r="Q267" s="39"/>
      <c r="R267" s="73"/>
    </row>
    <row r="268" spans="1:21" s="40" customFormat="1" ht="13.5" customHeight="1">
      <c r="A268" s="193" t="s">
        <v>265</v>
      </c>
      <c r="B268" s="191">
        <v>1065506120</v>
      </c>
      <c r="C268" s="188">
        <v>133187656</v>
      </c>
      <c r="D268" s="192"/>
      <c r="E268" s="188">
        <v>143795004</v>
      </c>
      <c r="F268" s="192"/>
      <c r="G268" s="51">
        <v>1136487283</v>
      </c>
      <c r="H268" s="76"/>
      <c r="I268" s="65">
        <v>1564511594</v>
      </c>
      <c r="J268" s="56"/>
      <c r="K268" s="65">
        <v>1341033893</v>
      </c>
      <c r="L268" s="59"/>
      <c r="M268" s="66">
        <v>1341033893</v>
      </c>
      <c r="N268" s="59"/>
      <c r="O268" s="74"/>
      <c r="P268" s="87"/>
      <c r="Q268" s="39"/>
      <c r="R268" s="73"/>
      <c r="S268" s="39"/>
    </row>
    <row r="269" spans="1:21" s="40" customFormat="1" ht="13.5" customHeight="1">
      <c r="A269" s="190" t="s">
        <v>266</v>
      </c>
      <c r="B269" s="191">
        <v>1065509000</v>
      </c>
      <c r="C269" s="216"/>
      <c r="D269" s="189">
        <v>86024200</v>
      </c>
      <c r="E269" s="216"/>
      <c r="F269" s="189">
        <v>86024200</v>
      </c>
      <c r="G269" s="51" t="s">
        <v>24</v>
      </c>
      <c r="H269" s="76">
        <v>86024200</v>
      </c>
      <c r="I269" s="65">
        <v>84024200</v>
      </c>
      <c r="J269" s="56">
        <f>I269</f>
        <v>84024200</v>
      </c>
      <c r="K269" s="65">
        <v>76694000</v>
      </c>
      <c r="L269" s="59">
        <f>K269</f>
        <v>76694000</v>
      </c>
      <c r="M269" s="66">
        <v>76694000</v>
      </c>
      <c r="N269" s="59">
        <f>M269</f>
        <v>76694000</v>
      </c>
      <c r="O269" s="74"/>
      <c r="P269" s="87"/>
      <c r="Q269" s="39"/>
      <c r="R269" s="73"/>
      <c r="S269" s="111"/>
    </row>
    <row r="270" spans="1:21" s="68" customFormat="1" ht="13.5" customHeight="1">
      <c r="A270" s="217" t="s">
        <v>267</v>
      </c>
      <c r="B270" s="212">
        <v>1000000000</v>
      </c>
      <c r="C270" s="218"/>
      <c r="D270" s="185">
        <v>1327834417442</v>
      </c>
      <c r="E270" s="218"/>
      <c r="F270" s="185">
        <v>1345327073180</v>
      </c>
      <c r="G270" s="112"/>
      <c r="H270" s="113">
        <v>1338475276567</v>
      </c>
      <c r="I270" s="43" t="s">
        <v>22</v>
      </c>
      <c r="J270" s="44">
        <f>J9+J114</f>
        <v>1324639521503</v>
      </c>
      <c r="K270" s="43" t="s">
        <v>22</v>
      </c>
      <c r="L270" s="45">
        <f>L9+L114</f>
        <v>1236157940072</v>
      </c>
      <c r="M270" s="44" t="s">
        <v>22</v>
      </c>
      <c r="N270" s="45">
        <f>N9+N114</f>
        <v>1236157940072</v>
      </c>
      <c r="O270" s="72"/>
      <c r="P270" s="102"/>
      <c r="Q270" s="48"/>
      <c r="R270" s="49"/>
      <c r="S270" s="114"/>
    </row>
    <row r="271" spans="1:21" s="68" customFormat="1" ht="13.5" customHeight="1">
      <c r="A271" s="219" t="s">
        <v>268</v>
      </c>
      <c r="B271" s="187"/>
      <c r="C271" s="220"/>
      <c r="D271" s="220"/>
      <c r="E271" s="220"/>
      <c r="F271" s="220"/>
      <c r="G271" s="51"/>
      <c r="H271" s="76"/>
      <c r="I271" s="53"/>
      <c r="J271" s="56"/>
      <c r="K271" s="53"/>
      <c r="L271" s="59"/>
      <c r="M271" s="56"/>
      <c r="N271" s="59"/>
      <c r="O271" s="72"/>
      <c r="P271" s="38"/>
      <c r="Q271" s="67"/>
      <c r="R271" s="49"/>
      <c r="S271" s="114"/>
    </row>
    <row r="272" spans="1:21" s="68" customFormat="1" ht="13.5" customHeight="1">
      <c r="A272" s="182" t="s">
        <v>269</v>
      </c>
      <c r="B272" s="205">
        <v>2030000000</v>
      </c>
      <c r="C272" s="185"/>
      <c r="D272" s="185">
        <v>184331432257</v>
      </c>
      <c r="E272" s="185"/>
      <c r="F272" s="185">
        <v>213529481457</v>
      </c>
      <c r="G272" s="93"/>
      <c r="H272" s="94">
        <v>246600161827</v>
      </c>
      <c r="I272" s="43"/>
      <c r="J272" s="44">
        <f>J273+J285+J294+J296+J306+J311</f>
        <v>276755412251</v>
      </c>
      <c r="K272" s="43"/>
      <c r="L272" s="45">
        <f>L273+L285+L294+L296+L306+L311</f>
        <v>319925408625</v>
      </c>
      <c r="M272" s="44"/>
      <c r="N272" s="45">
        <f>N273+N285+N294+N296+N306+N311</f>
        <v>319925408625</v>
      </c>
      <c r="O272" s="57"/>
      <c r="P272" s="58"/>
      <c r="Q272" s="48"/>
      <c r="R272" s="49"/>
      <c r="U272" s="83"/>
    </row>
    <row r="273" spans="1:21" s="68" customFormat="1" ht="13.5" customHeight="1">
      <c r="A273" s="194" t="s">
        <v>270</v>
      </c>
      <c r="B273" s="187">
        <v>2030500000</v>
      </c>
      <c r="C273" s="188"/>
      <c r="D273" s="189">
        <v>113251587741</v>
      </c>
      <c r="E273" s="188"/>
      <c r="F273" s="189">
        <v>117258845158</v>
      </c>
      <c r="G273" s="51"/>
      <c r="H273" s="76">
        <v>143269320149</v>
      </c>
      <c r="I273" s="97"/>
      <c r="J273" s="54">
        <f>SUM(J274:J283)</f>
        <v>143704439664</v>
      </c>
      <c r="K273" s="97"/>
      <c r="L273" s="55">
        <f>SUM(L274:L283)</f>
        <v>131881867232</v>
      </c>
      <c r="M273" s="85"/>
      <c r="N273" s="55">
        <f>SUM(N274:N283)</f>
        <v>158480845462</v>
      </c>
      <c r="O273" s="57"/>
      <c r="P273" s="58"/>
      <c r="Q273" s="67"/>
      <c r="R273" s="49"/>
      <c r="U273" s="83"/>
    </row>
    <row r="274" spans="1:21" s="40" customFormat="1" ht="13.5" customHeight="1">
      <c r="A274" s="190" t="s">
        <v>271</v>
      </c>
      <c r="B274" s="191">
        <v>2030503000</v>
      </c>
      <c r="C274" s="188"/>
      <c r="D274" s="192">
        <v>0</v>
      </c>
      <c r="E274" s="188"/>
      <c r="F274" s="192">
        <v>608256822</v>
      </c>
      <c r="G274" s="51"/>
      <c r="H274" s="76">
        <v>11765013776</v>
      </c>
      <c r="I274" s="65"/>
      <c r="J274" s="56">
        <v>7252416210</v>
      </c>
      <c r="K274" s="65"/>
      <c r="L274" s="59">
        <v>7432019801</v>
      </c>
      <c r="M274" s="66"/>
      <c r="N274" s="59">
        <v>7432019801</v>
      </c>
      <c r="O274" s="57"/>
      <c r="P274" s="75"/>
      <c r="Q274" s="48"/>
      <c r="R274" s="73"/>
      <c r="U274" s="83"/>
    </row>
    <row r="275" spans="1:21" s="40" customFormat="1" ht="13.5" customHeight="1">
      <c r="A275" s="193" t="s">
        <v>54</v>
      </c>
      <c r="B275" s="191"/>
      <c r="C275" s="188"/>
      <c r="D275" s="221" t="s">
        <v>22</v>
      </c>
      <c r="E275" s="188"/>
      <c r="F275" s="192" t="s">
        <v>24</v>
      </c>
      <c r="G275" s="51"/>
      <c r="H275" s="76"/>
      <c r="I275" s="65"/>
      <c r="J275" s="56"/>
      <c r="K275" s="65"/>
      <c r="L275" s="59"/>
      <c r="M275" s="66"/>
      <c r="N275" s="59"/>
      <c r="O275" s="74"/>
      <c r="P275" s="87"/>
      <c r="Q275" s="39"/>
      <c r="R275" s="73"/>
    </row>
    <row r="276" spans="1:21" s="40" customFormat="1" ht="13.5" customHeight="1">
      <c r="A276" s="190" t="s">
        <v>272</v>
      </c>
      <c r="B276" s="191">
        <v>2030506000</v>
      </c>
      <c r="C276" s="188"/>
      <c r="D276" s="192">
        <v>31497881100</v>
      </c>
      <c r="E276" s="188"/>
      <c r="F276" s="192">
        <v>26141860422</v>
      </c>
      <c r="G276" s="51"/>
      <c r="H276" s="76">
        <v>41978624986</v>
      </c>
      <c r="I276" s="65"/>
      <c r="J276" s="56">
        <v>41914691679</v>
      </c>
      <c r="K276" s="65"/>
      <c r="L276" s="59">
        <f>40174996620-10308615791</f>
        <v>29866380829</v>
      </c>
      <c r="M276" s="66"/>
      <c r="N276" s="59">
        <f>40174996620-10308615791</f>
        <v>29866380829</v>
      </c>
      <c r="O276" s="57"/>
      <c r="P276" s="58"/>
      <c r="Q276" s="39"/>
      <c r="R276" s="73"/>
      <c r="U276" s="83"/>
    </row>
    <row r="277" spans="1:21" s="40" customFormat="1" ht="13.5" customHeight="1">
      <c r="A277" s="193" t="s">
        <v>54</v>
      </c>
      <c r="B277" s="191"/>
      <c r="C277" s="188"/>
      <c r="D277" s="221" t="s">
        <v>22</v>
      </c>
      <c r="E277" s="188"/>
      <c r="F277" s="192" t="s">
        <v>24</v>
      </c>
      <c r="G277" s="51"/>
      <c r="H277" s="76"/>
      <c r="I277" s="65"/>
      <c r="J277" s="56"/>
      <c r="K277" s="65"/>
      <c r="L277" s="59"/>
      <c r="M277" s="66"/>
      <c r="N277" s="59"/>
      <c r="O277" s="74"/>
      <c r="P277" s="87"/>
      <c r="Q277" s="39"/>
      <c r="R277" s="73"/>
    </row>
    <row r="278" spans="1:21" s="40" customFormat="1" ht="13.5" customHeight="1">
      <c r="A278" s="190" t="s">
        <v>273</v>
      </c>
      <c r="B278" s="191">
        <v>2030509000</v>
      </c>
      <c r="C278" s="188"/>
      <c r="D278" s="192">
        <v>60867280941</v>
      </c>
      <c r="E278" s="188"/>
      <c r="F278" s="192">
        <v>74777052214</v>
      </c>
      <c r="G278" s="51"/>
      <c r="H278" s="76">
        <v>69226789887</v>
      </c>
      <c r="I278" s="65"/>
      <c r="J278" s="56">
        <v>67820787235</v>
      </c>
      <c r="K278" s="65"/>
      <c r="L278" s="59">
        <v>63980438842</v>
      </c>
      <c r="M278" s="66"/>
      <c r="N278" s="59">
        <v>90579417072</v>
      </c>
      <c r="O278" s="57"/>
      <c r="P278" s="58"/>
      <c r="Q278" s="39"/>
      <c r="R278" s="73"/>
      <c r="U278" s="83"/>
    </row>
    <row r="279" spans="1:21" s="40" customFormat="1" ht="13.5" customHeight="1">
      <c r="A279" s="193" t="s">
        <v>54</v>
      </c>
      <c r="B279" s="191"/>
      <c r="C279" s="188"/>
      <c r="D279" s="192" t="s">
        <v>22</v>
      </c>
      <c r="E279" s="188"/>
      <c r="F279" s="192" t="s">
        <v>24</v>
      </c>
      <c r="G279" s="51"/>
      <c r="H279" s="76" t="s">
        <v>24</v>
      </c>
      <c r="I279" s="65"/>
      <c r="J279" s="56"/>
      <c r="K279" s="65"/>
      <c r="L279" s="59" t="s">
        <v>22</v>
      </c>
      <c r="M279" s="66"/>
      <c r="N279" s="59">
        <f>M279</f>
        <v>0</v>
      </c>
      <c r="O279" s="74"/>
      <c r="P279" s="87"/>
      <c r="Q279" s="39"/>
      <c r="R279" s="73"/>
    </row>
    <row r="280" spans="1:21" s="40" customFormat="1" ht="13.5" customHeight="1">
      <c r="A280" s="190" t="s">
        <v>274</v>
      </c>
      <c r="B280" s="191">
        <v>2030512000</v>
      </c>
      <c r="C280" s="188"/>
      <c r="D280" s="192">
        <v>3056134700</v>
      </c>
      <c r="E280" s="188"/>
      <c r="F280" s="192">
        <v>62727700</v>
      </c>
      <c r="G280" s="51" t="s">
        <v>24</v>
      </c>
      <c r="H280" s="76">
        <v>14231391500</v>
      </c>
      <c r="I280" s="65"/>
      <c r="J280" s="56">
        <v>16649044540</v>
      </c>
      <c r="K280" s="65"/>
      <c r="L280" s="59">
        <f>17495527760</f>
        <v>17495527760</v>
      </c>
      <c r="M280" s="66"/>
      <c r="N280" s="59">
        <f>17495527760</f>
        <v>17495527760</v>
      </c>
      <c r="O280" s="57"/>
      <c r="P280" s="58"/>
      <c r="Q280" s="39"/>
      <c r="R280" s="49"/>
      <c r="U280" s="83"/>
    </row>
    <row r="281" spans="1:21" s="40" customFormat="1" ht="13.5" customHeight="1">
      <c r="A281" s="193" t="s">
        <v>54</v>
      </c>
      <c r="B281" s="191" t="s">
        <v>275</v>
      </c>
      <c r="C281" s="188"/>
      <c r="D281" s="192" t="s">
        <v>22</v>
      </c>
      <c r="E281" s="188"/>
      <c r="F281" s="192" t="s">
        <v>24</v>
      </c>
      <c r="G281" s="51" t="s">
        <v>24</v>
      </c>
      <c r="H281" s="76" t="s">
        <v>24</v>
      </c>
      <c r="I281" s="65"/>
      <c r="J281" s="56"/>
      <c r="K281" s="65"/>
      <c r="L281" s="59" t="s">
        <v>22</v>
      </c>
      <c r="M281" s="66"/>
      <c r="N281" s="59">
        <f>M281</f>
        <v>0</v>
      </c>
      <c r="O281" s="74"/>
      <c r="P281" s="87"/>
      <c r="Q281" s="39"/>
      <c r="R281" s="73"/>
    </row>
    <row r="282" spans="1:21" s="40" customFormat="1" ht="13.5" customHeight="1">
      <c r="A282" s="190" t="s">
        <v>276</v>
      </c>
      <c r="B282" s="191">
        <v>2030515000</v>
      </c>
      <c r="C282" s="188"/>
      <c r="D282" s="192">
        <v>17830291000</v>
      </c>
      <c r="E282" s="188"/>
      <c r="F282" s="192">
        <v>15668948000</v>
      </c>
      <c r="G282" s="51" t="s">
        <v>24</v>
      </c>
      <c r="H282" s="76">
        <v>6067500000</v>
      </c>
      <c r="I282" s="65"/>
      <c r="J282" s="56">
        <v>10067500000</v>
      </c>
      <c r="K282" s="65"/>
      <c r="L282" s="59">
        <v>13107500000</v>
      </c>
      <c r="M282" s="66"/>
      <c r="N282" s="59">
        <v>13107500000</v>
      </c>
      <c r="O282" s="57"/>
      <c r="P282" s="58"/>
      <c r="Q282" s="39"/>
      <c r="R282" s="49"/>
      <c r="U282" s="83"/>
    </row>
    <row r="283" spans="1:21" s="40" customFormat="1" ht="13.5" customHeight="1">
      <c r="A283" s="190" t="s">
        <v>277</v>
      </c>
      <c r="B283" s="191">
        <v>2030518000</v>
      </c>
      <c r="C283" s="188"/>
      <c r="D283" s="192" t="s">
        <v>22</v>
      </c>
      <c r="E283" s="188"/>
      <c r="F283" s="192" t="s">
        <v>24</v>
      </c>
      <c r="G283" s="51"/>
      <c r="H283" s="76"/>
      <c r="I283" s="53"/>
      <c r="J283" s="56"/>
      <c r="K283" s="53"/>
      <c r="L283" s="59"/>
      <c r="M283" s="56"/>
      <c r="N283" s="59"/>
      <c r="O283" s="74"/>
      <c r="P283" s="87"/>
      <c r="Q283" s="39"/>
      <c r="R283" s="73"/>
    </row>
    <row r="284" spans="1:21" s="40" customFormat="1" ht="13.5" customHeight="1">
      <c r="A284" s="190" t="s">
        <v>278</v>
      </c>
      <c r="B284" s="191"/>
      <c r="C284" s="196"/>
      <c r="D284" s="192" t="s">
        <v>22</v>
      </c>
      <c r="E284" s="196"/>
      <c r="F284" s="192" t="s">
        <v>24</v>
      </c>
      <c r="G284" s="51"/>
      <c r="H284" s="76"/>
      <c r="I284" s="53"/>
      <c r="J284" s="56"/>
      <c r="K284" s="53"/>
      <c r="L284" s="59"/>
      <c r="M284" s="56"/>
      <c r="N284" s="59"/>
      <c r="O284" s="74"/>
      <c r="P284" s="87"/>
      <c r="Q284" s="39"/>
      <c r="R284" s="73"/>
    </row>
    <row r="285" spans="1:21" s="68" customFormat="1" ht="13.5" customHeight="1">
      <c r="A285" s="194" t="s">
        <v>279</v>
      </c>
      <c r="B285" s="187">
        <v>2031000000</v>
      </c>
      <c r="C285" s="196"/>
      <c r="D285" s="199">
        <v>0</v>
      </c>
      <c r="E285" s="196"/>
      <c r="F285" s="199">
        <v>15166666662</v>
      </c>
      <c r="G285" s="51"/>
      <c r="H285" s="76">
        <v>15783333324</v>
      </c>
      <c r="I285" s="53"/>
      <c r="J285" s="54">
        <f>SUM(J286:J291)</f>
        <v>10397284371</v>
      </c>
      <c r="K285" s="53"/>
      <c r="L285" s="55">
        <f>SUM(L286:L291)</f>
        <v>102741900000</v>
      </c>
      <c r="M285" s="56"/>
      <c r="N285" s="55">
        <f>SUM(N286:N291)</f>
        <v>102741900000</v>
      </c>
      <c r="O285" s="57"/>
      <c r="P285" s="58"/>
      <c r="Q285" s="67"/>
      <c r="R285" s="49"/>
      <c r="U285" s="83"/>
    </row>
    <row r="286" spans="1:21" s="40" customFormat="1" ht="13.5" customHeight="1">
      <c r="A286" s="190" t="s">
        <v>280</v>
      </c>
      <c r="B286" s="191">
        <v>2031003000</v>
      </c>
      <c r="C286" s="188"/>
      <c r="D286" s="192" t="s">
        <v>22</v>
      </c>
      <c r="E286" s="188"/>
      <c r="F286" s="192" t="s">
        <v>24</v>
      </c>
      <c r="G286" s="51"/>
      <c r="H286" s="76"/>
      <c r="I286" s="53"/>
      <c r="J286" s="56"/>
      <c r="K286" s="53"/>
      <c r="L286" s="59"/>
      <c r="M286" s="56"/>
      <c r="N286" s="59"/>
      <c r="O286" s="74"/>
      <c r="P286" s="87"/>
      <c r="Q286" s="39"/>
      <c r="R286" s="73"/>
    </row>
    <row r="287" spans="1:21" s="40" customFormat="1" ht="13.5" customHeight="1">
      <c r="A287" s="190" t="s">
        <v>281</v>
      </c>
      <c r="B287" s="191">
        <v>2031006000</v>
      </c>
      <c r="C287" s="188"/>
      <c r="D287" s="200" t="s">
        <v>22</v>
      </c>
      <c r="E287" s="188"/>
      <c r="F287" s="200" t="s">
        <v>24</v>
      </c>
      <c r="G287" s="51"/>
      <c r="H287" s="76"/>
      <c r="I287" s="53"/>
      <c r="J287" s="66"/>
      <c r="K287" s="53"/>
      <c r="L287" s="59">
        <v>66400000000</v>
      </c>
      <c r="M287" s="56"/>
      <c r="N287" s="59">
        <v>66400000000</v>
      </c>
      <c r="O287" s="74"/>
      <c r="P287" s="87"/>
      <c r="Q287" s="39"/>
      <c r="R287" s="73"/>
    </row>
    <row r="288" spans="1:21" s="40" customFormat="1" ht="13.5" customHeight="1">
      <c r="A288" s="193" t="s">
        <v>54</v>
      </c>
      <c r="B288" s="191"/>
      <c r="C288" s="188"/>
      <c r="D288" s="192" t="s">
        <v>22</v>
      </c>
      <c r="E288" s="188"/>
      <c r="F288" s="192" t="s">
        <v>24</v>
      </c>
      <c r="G288" s="51"/>
      <c r="H288" s="76"/>
      <c r="I288" s="53"/>
      <c r="J288" s="56"/>
      <c r="K288" s="53"/>
      <c r="L288" s="59"/>
      <c r="M288" s="56"/>
      <c r="N288" s="59"/>
      <c r="O288" s="74"/>
      <c r="P288" s="87"/>
      <c r="Q288" s="39"/>
      <c r="R288" s="73"/>
    </row>
    <row r="289" spans="1:21" s="40" customFormat="1" ht="13.5" customHeight="1">
      <c r="A289" s="190" t="s">
        <v>282</v>
      </c>
      <c r="B289" s="191">
        <v>2031009000</v>
      </c>
      <c r="C289" s="188"/>
      <c r="D289" s="192">
        <v>0</v>
      </c>
      <c r="E289" s="188"/>
      <c r="F289" s="192">
        <v>15166666662</v>
      </c>
      <c r="G289" s="51"/>
      <c r="H289" s="76">
        <v>15783333324</v>
      </c>
      <c r="I289" s="53"/>
      <c r="J289" s="66">
        <v>10397284371</v>
      </c>
      <c r="K289" s="53"/>
      <c r="L289" s="59">
        <v>36341900000</v>
      </c>
      <c r="M289" s="56"/>
      <c r="N289" s="59">
        <v>36341900000</v>
      </c>
      <c r="O289" s="74"/>
      <c r="P289" s="87"/>
      <c r="Q289" s="39"/>
      <c r="R289" s="73"/>
    </row>
    <row r="290" spans="1:21" ht="13.5" customHeight="1">
      <c r="A290" s="193" t="s">
        <v>57</v>
      </c>
      <c r="B290" s="191"/>
      <c r="C290" s="188"/>
      <c r="D290" s="192" t="s">
        <v>22</v>
      </c>
      <c r="E290" s="188"/>
      <c r="F290" s="192" t="s">
        <v>24</v>
      </c>
      <c r="G290" s="51"/>
      <c r="H290" s="76"/>
      <c r="I290" s="53"/>
      <c r="J290" s="56"/>
      <c r="K290" s="53"/>
      <c r="L290" s="59"/>
      <c r="M290" s="56"/>
      <c r="N290" s="59"/>
      <c r="O290" s="63"/>
      <c r="P290" s="75"/>
      <c r="R290" s="60"/>
    </row>
    <row r="291" spans="1:21" ht="13.5" customHeight="1">
      <c r="A291" s="190" t="s">
        <v>283</v>
      </c>
      <c r="B291" s="191">
        <v>2031012000</v>
      </c>
      <c r="C291" s="188"/>
      <c r="D291" s="192" t="s">
        <v>22</v>
      </c>
      <c r="E291" s="188"/>
      <c r="F291" s="192" t="s">
        <v>24</v>
      </c>
      <c r="G291" s="51"/>
      <c r="H291" s="76"/>
      <c r="I291" s="53"/>
      <c r="J291" s="56"/>
      <c r="K291" s="53"/>
      <c r="L291" s="59"/>
      <c r="M291" s="56"/>
      <c r="N291" s="59"/>
      <c r="O291" s="63"/>
      <c r="P291" s="75"/>
      <c r="R291" s="60"/>
    </row>
    <row r="292" spans="1:21" ht="13.5" customHeight="1">
      <c r="A292" s="193" t="s">
        <v>284</v>
      </c>
      <c r="B292" s="191"/>
      <c r="C292" s="222"/>
      <c r="D292" s="192" t="s">
        <v>22</v>
      </c>
      <c r="E292" s="222"/>
      <c r="F292" s="192" t="s">
        <v>24</v>
      </c>
      <c r="G292" s="51"/>
      <c r="H292" s="76"/>
      <c r="I292" s="53"/>
      <c r="J292" s="56"/>
      <c r="K292" s="53"/>
      <c r="L292" s="59"/>
      <c r="M292" s="56"/>
      <c r="N292" s="59"/>
      <c r="O292" s="63"/>
      <c r="P292" s="75"/>
      <c r="R292" s="60"/>
    </row>
    <row r="293" spans="1:21" ht="13.5" customHeight="1">
      <c r="A293" s="193" t="s">
        <v>285</v>
      </c>
      <c r="B293" s="191"/>
      <c r="C293" s="222"/>
      <c r="D293" s="192" t="s">
        <v>22</v>
      </c>
      <c r="E293" s="222"/>
      <c r="F293" s="192" t="s">
        <v>24</v>
      </c>
      <c r="G293" s="51"/>
      <c r="H293" s="76"/>
      <c r="I293" s="53"/>
      <c r="J293" s="56"/>
      <c r="K293" s="53"/>
      <c r="L293" s="59"/>
      <c r="M293" s="56"/>
      <c r="N293" s="59"/>
      <c r="O293" s="63"/>
      <c r="P293" s="75"/>
      <c r="R293" s="60"/>
    </row>
    <row r="294" spans="1:21" s="50" customFormat="1" ht="13.5" customHeight="1">
      <c r="A294" s="194" t="s">
        <v>286</v>
      </c>
      <c r="B294" s="187">
        <v>2031500000</v>
      </c>
      <c r="C294" s="222"/>
      <c r="D294" s="189">
        <v>14444298702</v>
      </c>
      <c r="E294" s="222"/>
      <c r="F294" s="189">
        <v>17938636579</v>
      </c>
      <c r="G294" s="51"/>
      <c r="H294" s="76">
        <v>29571202660</v>
      </c>
      <c r="I294" s="53"/>
      <c r="J294" s="54">
        <f>J295</f>
        <v>57587894094</v>
      </c>
      <c r="K294" s="53"/>
      <c r="L294" s="55">
        <f>L295</f>
        <v>31110146853</v>
      </c>
      <c r="M294" s="56"/>
      <c r="N294" s="55">
        <f>N295</f>
        <v>31110146853</v>
      </c>
      <c r="O294" s="57"/>
      <c r="P294" s="58"/>
      <c r="Q294" s="48"/>
      <c r="R294" s="49"/>
      <c r="U294" s="83"/>
    </row>
    <row r="295" spans="1:21" ht="13.5" customHeight="1">
      <c r="A295" s="190" t="s">
        <v>287</v>
      </c>
      <c r="B295" s="191">
        <v>2031503000</v>
      </c>
      <c r="C295" s="188"/>
      <c r="D295" s="192">
        <v>14444298702</v>
      </c>
      <c r="E295" s="188"/>
      <c r="F295" s="192">
        <v>17938636579</v>
      </c>
      <c r="G295" s="51"/>
      <c r="H295" s="76">
        <v>29571202660</v>
      </c>
      <c r="I295" s="65"/>
      <c r="J295" s="66">
        <v>57587894094</v>
      </c>
      <c r="K295" s="65"/>
      <c r="L295" s="59">
        <v>31110146853</v>
      </c>
      <c r="M295" s="66"/>
      <c r="N295" s="59">
        <v>31110146853</v>
      </c>
      <c r="O295" s="63"/>
      <c r="P295" s="75"/>
      <c r="R295" s="60"/>
    </row>
    <row r="296" spans="1:21" s="84" customFormat="1" ht="13.5" customHeight="1">
      <c r="A296" s="194" t="s">
        <v>288</v>
      </c>
      <c r="B296" s="187">
        <v>2032000000</v>
      </c>
      <c r="C296" s="188"/>
      <c r="D296" s="189">
        <v>32279858874</v>
      </c>
      <c r="E296" s="188"/>
      <c r="F296" s="189">
        <v>36815122118</v>
      </c>
      <c r="G296" s="51"/>
      <c r="H296" s="76">
        <v>26605163003</v>
      </c>
      <c r="I296" s="53"/>
      <c r="J296" s="54">
        <f>SUM(J297:J300)</f>
        <v>35645026709</v>
      </c>
      <c r="K296" s="53"/>
      <c r="L296" s="55">
        <f>SUM(L297:L302)</f>
        <v>27589745510</v>
      </c>
      <c r="M296" s="56"/>
      <c r="N296" s="55">
        <f>SUM(N297:N302)</f>
        <v>27589745510</v>
      </c>
      <c r="O296" s="57"/>
      <c r="P296" s="58"/>
      <c r="Q296" s="115"/>
      <c r="R296" s="116"/>
      <c r="U296" s="116"/>
    </row>
    <row r="297" spans="1:21" s="82" customFormat="1" ht="13.5" customHeight="1">
      <c r="A297" s="190" t="s">
        <v>289</v>
      </c>
      <c r="B297" s="191">
        <v>2032003000</v>
      </c>
      <c r="C297" s="188"/>
      <c r="D297" s="192">
        <v>18241391647</v>
      </c>
      <c r="E297" s="188"/>
      <c r="F297" s="192">
        <v>19516616904</v>
      </c>
      <c r="G297" s="51"/>
      <c r="H297" s="76">
        <v>6012263083</v>
      </c>
      <c r="I297" s="53"/>
      <c r="J297" s="53">
        <v>19513649663</v>
      </c>
      <c r="K297" s="53"/>
      <c r="L297" s="59">
        <v>12286076688</v>
      </c>
      <c r="M297" s="56"/>
      <c r="N297" s="59">
        <v>12286076688</v>
      </c>
      <c r="O297" s="57"/>
      <c r="P297" s="58"/>
      <c r="Q297" s="117"/>
      <c r="R297" s="49"/>
    </row>
    <row r="298" spans="1:21" s="90" customFormat="1" ht="13.5" customHeight="1">
      <c r="A298" s="190" t="s">
        <v>290</v>
      </c>
      <c r="B298" s="191">
        <v>2032006000</v>
      </c>
      <c r="C298" s="188"/>
      <c r="D298" s="221">
        <v>40022770</v>
      </c>
      <c r="E298" s="188"/>
      <c r="F298" s="215">
        <v>0</v>
      </c>
      <c r="G298" s="51"/>
      <c r="H298" s="76">
        <v>6494616904</v>
      </c>
      <c r="I298" s="53"/>
      <c r="J298" s="53">
        <v>471600234</v>
      </c>
      <c r="K298" s="53"/>
      <c r="L298" s="59">
        <v>1028543582</v>
      </c>
      <c r="M298" s="56"/>
      <c r="N298" s="59">
        <v>1028543582</v>
      </c>
      <c r="O298" s="57"/>
      <c r="P298" s="58"/>
      <c r="Q298" s="92"/>
      <c r="R298" s="49"/>
    </row>
    <row r="299" spans="1:21" s="90" customFormat="1" ht="13.5" customHeight="1">
      <c r="A299" s="190" t="s">
        <v>291</v>
      </c>
      <c r="B299" s="191">
        <v>2032009000</v>
      </c>
      <c r="C299" s="188"/>
      <c r="D299" s="192">
        <v>13997221275</v>
      </c>
      <c r="E299" s="188"/>
      <c r="F299" s="192">
        <v>17294496262</v>
      </c>
      <c r="G299" s="51"/>
      <c r="H299" s="76">
        <v>14098283016</v>
      </c>
      <c r="I299" s="53"/>
      <c r="J299" s="53">
        <v>15659776812</v>
      </c>
      <c r="K299" s="53"/>
      <c r="L299" s="59">
        <f>3176911381-347808879+10020538026</f>
        <v>12849640528</v>
      </c>
      <c r="M299" s="56"/>
      <c r="N299" s="59">
        <f>3176911381-347808879+10020538026</f>
        <v>12849640528</v>
      </c>
      <c r="O299" s="72"/>
      <c r="P299" s="38"/>
      <c r="Q299" s="92"/>
      <c r="R299" s="49"/>
    </row>
    <row r="300" spans="1:21" s="82" customFormat="1" ht="13.5" customHeight="1">
      <c r="A300" s="190" t="s">
        <v>292</v>
      </c>
      <c r="B300" s="191">
        <v>2032012000</v>
      </c>
      <c r="C300" s="188"/>
      <c r="D300" s="192"/>
      <c r="E300" s="188"/>
      <c r="F300" s="192"/>
      <c r="G300" s="51"/>
      <c r="H300" s="76"/>
      <c r="I300" s="53"/>
      <c r="J300" s="53"/>
      <c r="K300" s="53"/>
      <c r="L300" s="59"/>
      <c r="M300" s="56"/>
      <c r="N300" s="59"/>
      <c r="O300" s="63"/>
      <c r="P300" s="75"/>
      <c r="Q300" s="117"/>
      <c r="R300" s="118"/>
    </row>
    <row r="301" spans="1:21" ht="13.5" customHeight="1">
      <c r="A301" s="190" t="s">
        <v>293</v>
      </c>
      <c r="B301" s="191">
        <v>2032015000</v>
      </c>
      <c r="C301" s="188"/>
      <c r="D301" s="192"/>
      <c r="E301" s="188"/>
      <c r="F301" s="192"/>
      <c r="G301" s="51"/>
      <c r="H301" s="76"/>
      <c r="I301" s="53"/>
      <c r="J301" s="56"/>
      <c r="K301" s="53"/>
      <c r="L301" s="59"/>
      <c r="M301" s="56"/>
      <c r="N301" s="59"/>
      <c r="O301" s="63"/>
      <c r="P301" s="75"/>
      <c r="R301" s="60"/>
    </row>
    <row r="302" spans="1:21" ht="13.5" customHeight="1">
      <c r="A302" s="190" t="s">
        <v>294</v>
      </c>
      <c r="B302" s="191"/>
      <c r="C302" s="188"/>
      <c r="D302" s="192">
        <v>1223182</v>
      </c>
      <c r="E302" s="188"/>
      <c r="F302" s="192">
        <v>4008952</v>
      </c>
      <c r="G302" s="51"/>
      <c r="H302" s="76"/>
      <c r="I302" s="53"/>
      <c r="J302" s="56"/>
      <c r="K302" s="53"/>
      <c r="L302" s="59">
        <f>L304+L305</f>
        <v>1425484712</v>
      </c>
      <c r="M302" s="56"/>
      <c r="N302" s="59">
        <f>N304+N305</f>
        <v>1425484712</v>
      </c>
      <c r="O302" s="63"/>
      <c r="P302" s="75"/>
      <c r="R302" s="60"/>
    </row>
    <row r="303" spans="1:21" ht="13.5" customHeight="1">
      <c r="A303" s="193" t="s">
        <v>295</v>
      </c>
      <c r="B303" s="191">
        <v>2032021000</v>
      </c>
      <c r="C303" s="188"/>
      <c r="D303" s="192"/>
      <c r="E303" s="188"/>
      <c r="F303" s="192"/>
      <c r="G303" s="51"/>
      <c r="H303" s="76"/>
      <c r="I303" s="53"/>
      <c r="J303" s="56"/>
      <c r="K303" s="53"/>
      <c r="L303" s="59"/>
      <c r="M303" s="56"/>
      <c r="N303" s="59"/>
      <c r="O303" s="63"/>
      <c r="P303" s="75"/>
      <c r="R303" s="60"/>
    </row>
    <row r="304" spans="1:21" ht="13.5" customHeight="1">
      <c r="A304" s="193" t="s">
        <v>296</v>
      </c>
      <c r="B304" s="191">
        <v>2032018000</v>
      </c>
      <c r="C304" s="188">
        <v>1223182</v>
      </c>
      <c r="D304" s="192"/>
      <c r="E304" s="188">
        <v>4008952</v>
      </c>
      <c r="F304" s="192"/>
      <c r="G304" s="51"/>
      <c r="H304" s="76"/>
      <c r="I304" s="53"/>
      <c r="J304" s="56"/>
      <c r="K304" s="53" t="s">
        <v>22</v>
      </c>
      <c r="L304" s="59">
        <v>1611085</v>
      </c>
      <c r="M304" s="56" t="s">
        <v>22</v>
      </c>
      <c r="N304" s="59">
        <v>1611085</v>
      </c>
      <c r="O304" s="63"/>
      <c r="P304" s="75"/>
      <c r="R304" s="60"/>
    </row>
    <row r="305" spans="1:21" ht="13.5" customHeight="1">
      <c r="A305" s="193" t="s">
        <v>297</v>
      </c>
      <c r="B305" s="191">
        <v>2032027000</v>
      </c>
      <c r="C305" s="188"/>
      <c r="D305" s="192"/>
      <c r="E305" s="188"/>
      <c r="F305" s="192"/>
      <c r="G305" s="51"/>
      <c r="H305" s="76"/>
      <c r="I305" s="53"/>
      <c r="J305" s="56"/>
      <c r="K305" s="53" t="s">
        <v>22</v>
      </c>
      <c r="L305" s="59">
        <v>1423873627</v>
      </c>
      <c r="M305" s="56" t="s">
        <v>22</v>
      </c>
      <c r="N305" s="59">
        <v>1423873627</v>
      </c>
      <c r="O305" s="63"/>
      <c r="P305" s="75"/>
      <c r="R305" s="60"/>
    </row>
    <row r="306" spans="1:21" s="50" customFormat="1" ht="13.5" customHeight="1">
      <c r="A306" s="194" t="s">
        <v>298</v>
      </c>
      <c r="B306" s="187">
        <v>2032500000</v>
      </c>
      <c r="C306" s="188"/>
      <c r="D306" s="189">
        <v>24355686940</v>
      </c>
      <c r="E306" s="188"/>
      <c r="F306" s="189">
        <v>26350210940</v>
      </c>
      <c r="G306" s="51"/>
      <c r="H306" s="76">
        <v>31371142691</v>
      </c>
      <c r="I306" s="53"/>
      <c r="J306" s="54">
        <f>J307</f>
        <v>29420767413</v>
      </c>
      <c r="K306" s="53"/>
      <c r="L306" s="55">
        <f>SUM(L307:L309)</f>
        <v>26601749030</v>
      </c>
      <c r="M306" s="56"/>
      <c r="N306" s="55">
        <f>N309</f>
        <v>2770800</v>
      </c>
      <c r="O306" s="57"/>
      <c r="P306" s="58"/>
      <c r="Q306" s="48"/>
      <c r="R306" s="49"/>
    </row>
    <row r="307" spans="1:21" ht="13.5" customHeight="1">
      <c r="A307" s="190" t="s">
        <v>299</v>
      </c>
      <c r="B307" s="191">
        <v>2032503000</v>
      </c>
      <c r="C307" s="188"/>
      <c r="D307" s="192">
        <v>24355686940</v>
      </c>
      <c r="E307" s="188"/>
      <c r="F307" s="192">
        <v>26350210940</v>
      </c>
      <c r="G307" s="119"/>
      <c r="H307" s="120">
        <v>31371142691</v>
      </c>
      <c r="I307" s="53"/>
      <c r="J307" s="121">
        <v>29420767413</v>
      </c>
      <c r="K307" s="53"/>
      <c r="L307" s="59">
        <v>26598978230</v>
      </c>
      <c r="M307" s="56"/>
      <c r="N307" s="59"/>
      <c r="O307" s="63"/>
      <c r="P307" s="75"/>
      <c r="R307" s="60"/>
    </row>
    <row r="308" spans="1:21" ht="13.5" customHeight="1">
      <c r="A308" s="190" t="s">
        <v>300</v>
      </c>
      <c r="B308" s="191">
        <v>2032506000</v>
      </c>
      <c r="C308" s="188"/>
      <c r="D308" s="192"/>
      <c r="E308" s="188"/>
      <c r="F308" s="192"/>
      <c r="G308" s="51"/>
      <c r="H308" s="76"/>
      <c r="I308" s="53"/>
      <c r="J308" s="56"/>
      <c r="K308" s="53"/>
      <c r="L308" s="59"/>
      <c r="M308" s="56"/>
      <c r="N308" s="59"/>
      <c r="O308" s="63"/>
      <c r="P308" s="75"/>
      <c r="R308" s="60"/>
    </row>
    <row r="309" spans="1:21" ht="13.5" customHeight="1">
      <c r="A309" s="190" t="s">
        <v>301</v>
      </c>
      <c r="B309" s="191">
        <v>2032509000</v>
      </c>
      <c r="C309" s="188"/>
      <c r="D309" s="192"/>
      <c r="E309" s="188"/>
      <c r="F309" s="192"/>
      <c r="G309" s="51"/>
      <c r="H309" s="76"/>
      <c r="I309" s="53"/>
      <c r="J309" s="56"/>
      <c r="K309" s="53"/>
      <c r="L309" s="59">
        <v>2770800</v>
      </c>
      <c r="M309" s="56"/>
      <c r="N309" s="59">
        <v>2770800</v>
      </c>
      <c r="O309" s="63"/>
      <c r="P309" s="75"/>
      <c r="R309" s="60"/>
    </row>
    <row r="310" spans="1:21" ht="13.5" customHeight="1">
      <c r="A310" s="190" t="s">
        <v>302</v>
      </c>
      <c r="B310" s="191">
        <v>2032512000</v>
      </c>
      <c r="C310" s="188"/>
      <c r="D310" s="192"/>
      <c r="E310" s="188"/>
      <c r="F310" s="192"/>
      <c r="G310" s="51"/>
      <c r="H310" s="76"/>
      <c r="I310" s="53"/>
      <c r="J310" s="56"/>
      <c r="K310" s="53"/>
      <c r="L310" s="59"/>
      <c r="M310" s="56"/>
      <c r="N310" s="59"/>
      <c r="O310" s="63"/>
      <c r="P310" s="75"/>
      <c r="R310" s="60"/>
    </row>
    <row r="311" spans="1:21" s="50" customFormat="1" ht="13.5" customHeight="1">
      <c r="A311" s="194" t="s">
        <v>303</v>
      </c>
      <c r="B311" s="187">
        <v>2033000000</v>
      </c>
      <c r="C311" s="188"/>
      <c r="D311" s="189"/>
      <c r="E311" s="188"/>
      <c r="F311" s="189"/>
      <c r="G311" s="51"/>
      <c r="H311" s="76"/>
      <c r="I311" s="53"/>
      <c r="J311" s="54"/>
      <c r="K311" s="53"/>
      <c r="L311" s="55"/>
      <c r="M311" s="56"/>
      <c r="N311" s="55"/>
      <c r="O311" s="63"/>
      <c r="P311" s="58"/>
      <c r="Q311" s="48"/>
      <c r="R311" s="83"/>
    </row>
    <row r="312" spans="1:21" ht="13.5" customHeight="1">
      <c r="A312" s="190" t="s">
        <v>304</v>
      </c>
      <c r="B312" s="191">
        <v>2033003000</v>
      </c>
      <c r="C312" s="188"/>
      <c r="D312" s="192"/>
      <c r="E312" s="188"/>
      <c r="F312" s="192"/>
      <c r="G312" s="51"/>
      <c r="H312" s="76"/>
      <c r="I312" s="53"/>
      <c r="J312" s="56"/>
      <c r="K312" s="53"/>
      <c r="L312" s="59"/>
      <c r="M312" s="56"/>
      <c r="N312" s="59"/>
      <c r="O312" s="63"/>
      <c r="P312" s="75"/>
      <c r="R312" s="60"/>
    </row>
    <row r="313" spans="1:21" ht="13.5" customHeight="1">
      <c r="A313" s="193" t="s">
        <v>57</v>
      </c>
      <c r="B313" s="191"/>
      <c r="C313" s="188"/>
      <c r="D313" s="192"/>
      <c r="E313" s="188"/>
      <c r="F313" s="192"/>
      <c r="G313" s="51"/>
      <c r="H313" s="76"/>
      <c r="I313" s="53"/>
      <c r="J313" s="56"/>
      <c r="K313" s="53"/>
      <c r="L313" s="59"/>
      <c r="M313" s="56"/>
      <c r="N313" s="59"/>
      <c r="O313" s="63"/>
      <c r="P313" s="75"/>
      <c r="R313" s="60"/>
    </row>
    <row r="314" spans="1:21" s="50" customFormat="1" ht="13.5" customHeight="1">
      <c r="A314" s="182" t="s">
        <v>305</v>
      </c>
      <c r="B314" s="205">
        <v>2060000000</v>
      </c>
      <c r="C314" s="185"/>
      <c r="D314" s="185">
        <v>154704181963</v>
      </c>
      <c r="E314" s="185"/>
      <c r="F314" s="185">
        <v>151519079713</v>
      </c>
      <c r="G314" s="93"/>
      <c r="H314" s="94">
        <v>137253527154</v>
      </c>
      <c r="I314" s="43"/>
      <c r="J314" s="44">
        <f>J315+J327+J331+J338+J343+J345</f>
        <v>142850569988</v>
      </c>
      <c r="K314" s="43"/>
      <c r="L314" s="45">
        <f>L315+L327+L331+L338+L343+L345</f>
        <v>194538827436</v>
      </c>
      <c r="M314" s="44"/>
      <c r="N314" s="45">
        <f>N315+N327+N331+N338+N343+N345</f>
        <v>194538827436</v>
      </c>
      <c r="O314" s="57"/>
      <c r="P314" s="58"/>
      <c r="Q314" s="48"/>
      <c r="R314" s="49"/>
      <c r="T314" s="83"/>
      <c r="U314" s="83"/>
    </row>
    <row r="315" spans="1:21" s="50" customFormat="1" ht="13.5" customHeight="1">
      <c r="A315" s="194" t="s">
        <v>306</v>
      </c>
      <c r="B315" s="187">
        <v>2060500000</v>
      </c>
      <c r="C315" s="223"/>
      <c r="D315" s="224">
        <v>14646741077</v>
      </c>
      <c r="E315" s="223"/>
      <c r="F315" s="224">
        <v>13784503209</v>
      </c>
      <c r="G315" s="95"/>
      <c r="H315" s="96">
        <v>3164219159</v>
      </c>
      <c r="I315" s="97"/>
      <c r="J315" s="44">
        <f>SUM(J316:J323)</f>
        <v>3134219159</v>
      </c>
      <c r="K315" s="97"/>
      <c r="L315" s="45">
        <f>SUM(L316:L323)</f>
        <v>3609384639</v>
      </c>
      <c r="M315" s="85"/>
      <c r="N315" s="45">
        <f>SUM(N316:N323)</f>
        <v>3609384639</v>
      </c>
      <c r="O315" s="57"/>
      <c r="P315" s="58"/>
      <c r="Q315" s="48"/>
      <c r="R315" s="49"/>
      <c r="U315" s="83"/>
    </row>
    <row r="316" spans="1:21" ht="13.5" customHeight="1">
      <c r="A316" s="190" t="s">
        <v>307</v>
      </c>
      <c r="B316" s="191">
        <v>2060503000</v>
      </c>
      <c r="C316" s="188"/>
      <c r="D316" s="200"/>
      <c r="E316" s="188"/>
      <c r="F316" s="200"/>
      <c r="G316" s="51"/>
      <c r="H316" s="76"/>
      <c r="I316" s="53"/>
      <c r="J316" s="56"/>
      <c r="K316" s="53"/>
      <c r="L316" s="59"/>
      <c r="M316" s="56"/>
      <c r="N316" s="59"/>
      <c r="O316" s="63"/>
      <c r="P316" s="75"/>
      <c r="Q316" s="48"/>
      <c r="R316" s="60"/>
    </row>
    <row r="317" spans="1:21" s="40" customFormat="1" ht="13.5" customHeight="1">
      <c r="A317" s="193" t="s">
        <v>57</v>
      </c>
      <c r="B317" s="191"/>
      <c r="C317" s="222"/>
      <c r="D317" s="192"/>
      <c r="E317" s="222"/>
      <c r="F317" s="192"/>
      <c r="G317" s="51"/>
      <c r="H317" s="76"/>
      <c r="I317" s="53"/>
      <c r="J317" s="56"/>
      <c r="K317" s="53"/>
      <c r="L317" s="59"/>
      <c r="M317" s="56"/>
      <c r="N317" s="59"/>
      <c r="O317" s="74"/>
      <c r="P317" s="87"/>
      <c r="Q317" s="39"/>
      <c r="R317" s="73"/>
    </row>
    <row r="318" spans="1:21" s="40" customFormat="1" ht="13.5" customHeight="1">
      <c r="A318" s="225" t="s">
        <v>308</v>
      </c>
      <c r="B318" s="191">
        <v>2060506000</v>
      </c>
      <c r="C318" s="188"/>
      <c r="D318" s="192"/>
      <c r="E318" s="188"/>
      <c r="F318" s="192"/>
      <c r="G318" s="51"/>
      <c r="H318" s="76"/>
      <c r="I318" s="53"/>
      <c r="J318" s="56"/>
      <c r="K318" s="53"/>
      <c r="L318" s="59"/>
      <c r="M318" s="56"/>
      <c r="N318" s="59"/>
      <c r="O318" s="74"/>
      <c r="P318" s="87"/>
      <c r="Q318" s="39"/>
      <c r="R318" s="73"/>
    </row>
    <row r="319" spans="1:21" s="40" customFormat="1" ht="13.5" customHeight="1">
      <c r="A319" s="193" t="s">
        <v>57</v>
      </c>
      <c r="B319" s="191"/>
      <c r="C319" s="222"/>
      <c r="D319" s="192"/>
      <c r="E319" s="222"/>
      <c r="F319" s="192"/>
      <c r="G319" s="51"/>
      <c r="H319" s="76"/>
      <c r="I319" s="53"/>
      <c r="J319" s="56"/>
      <c r="K319" s="53"/>
      <c r="L319" s="59"/>
      <c r="M319" s="56"/>
      <c r="N319" s="59"/>
      <c r="O319" s="74"/>
      <c r="P319" s="87"/>
      <c r="Q319" s="39"/>
      <c r="R319" s="73"/>
    </row>
    <row r="320" spans="1:21" s="40" customFormat="1" ht="13.5" customHeight="1">
      <c r="A320" s="190" t="s">
        <v>309</v>
      </c>
      <c r="B320" s="191">
        <v>2060509000</v>
      </c>
      <c r="C320" s="188"/>
      <c r="D320" s="192">
        <v>14239862077</v>
      </c>
      <c r="E320" s="188"/>
      <c r="F320" s="192">
        <v>13389534209</v>
      </c>
      <c r="G320" s="51" t="s">
        <v>24</v>
      </c>
      <c r="H320" s="76">
        <v>3134219159</v>
      </c>
      <c r="I320" s="65"/>
      <c r="J320" s="56">
        <v>3134219159</v>
      </c>
      <c r="K320" s="65"/>
      <c r="L320" s="59">
        <v>3134219159</v>
      </c>
      <c r="M320" s="66"/>
      <c r="N320" s="59">
        <v>3134219159</v>
      </c>
      <c r="O320" s="74"/>
      <c r="P320" s="87"/>
      <c r="Q320" s="39"/>
      <c r="R320" s="73"/>
      <c r="U320" s="83"/>
    </row>
    <row r="321" spans="1:21" s="40" customFormat="1" ht="13.5" customHeight="1">
      <c r="A321" s="193" t="s">
        <v>57</v>
      </c>
      <c r="B321" s="191"/>
      <c r="C321" s="222"/>
      <c r="D321" s="192"/>
      <c r="E321" s="222"/>
      <c r="F321" s="192"/>
      <c r="G321" s="51"/>
      <c r="H321" s="76"/>
      <c r="I321" s="53"/>
      <c r="J321" s="56"/>
      <c r="K321" s="53"/>
      <c r="L321" s="59"/>
      <c r="M321" s="56"/>
      <c r="N321" s="59"/>
      <c r="O321" s="74"/>
      <c r="P321" s="87"/>
      <c r="Q321" s="39"/>
      <c r="R321" s="73"/>
    </row>
    <row r="322" spans="1:21" s="40" customFormat="1" ht="13.5" customHeight="1">
      <c r="A322" s="190" t="s">
        <v>310</v>
      </c>
      <c r="B322" s="191">
        <v>2060512000</v>
      </c>
      <c r="C322" s="188"/>
      <c r="D322" s="192">
        <v>406879000</v>
      </c>
      <c r="E322" s="188"/>
      <c r="F322" s="192">
        <v>394969000</v>
      </c>
      <c r="G322" s="51" t="s">
        <v>24</v>
      </c>
      <c r="H322" s="76">
        <v>30000000</v>
      </c>
      <c r="I322" s="53"/>
      <c r="J322" s="56"/>
      <c r="K322" s="53"/>
      <c r="L322" s="59">
        <v>475165480</v>
      </c>
      <c r="M322" s="56"/>
      <c r="N322" s="59">
        <v>475165480</v>
      </c>
      <c r="O322" s="74"/>
      <c r="P322" s="87"/>
      <c r="Q322" s="39"/>
      <c r="R322" s="73"/>
      <c r="U322" s="83"/>
    </row>
    <row r="323" spans="1:21" s="40" customFormat="1" ht="13.5" customHeight="1">
      <c r="A323" s="193" t="s">
        <v>57</v>
      </c>
      <c r="B323" s="191" t="s">
        <v>311</v>
      </c>
      <c r="C323" s="188"/>
      <c r="D323" s="192"/>
      <c r="E323" s="188"/>
      <c r="F323" s="192"/>
      <c r="G323" s="51" t="s">
        <v>24</v>
      </c>
      <c r="H323" s="76"/>
      <c r="I323" s="53"/>
      <c r="J323" s="56"/>
      <c r="K323" s="53"/>
      <c r="L323" s="59"/>
      <c r="M323" s="56"/>
      <c r="N323" s="59"/>
      <c r="O323" s="74"/>
      <c r="P323" s="87"/>
      <c r="Q323" s="39"/>
      <c r="R323" s="73"/>
    </row>
    <row r="324" spans="1:21" s="40" customFormat="1" ht="13.5" customHeight="1">
      <c r="A324" s="190" t="s">
        <v>312</v>
      </c>
      <c r="B324" s="191"/>
      <c r="C324" s="188"/>
      <c r="D324" s="192"/>
      <c r="E324" s="188"/>
      <c r="F324" s="192"/>
      <c r="G324" s="51"/>
      <c r="H324" s="76"/>
      <c r="I324" s="53"/>
      <c r="J324" s="56"/>
      <c r="K324" s="53"/>
      <c r="L324" s="59"/>
      <c r="M324" s="56"/>
      <c r="N324" s="59"/>
      <c r="O324" s="74"/>
      <c r="P324" s="87"/>
      <c r="Q324" s="39"/>
      <c r="R324" s="73"/>
    </row>
    <row r="325" spans="1:21" s="40" customFormat="1" ht="13.5" customHeight="1">
      <c r="A325" s="190" t="s">
        <v>313</v>
      </c>
      <c r="B325" s="191"/>
      <c r="C325" s="188"/>
      <c r="D325" s="192"/>
      <c r="E325" s="188"/>
      <c r="F325" s="192"/>
      <c r="G325" s="51"/>
      <c r="H325" s="76"/>
      <c r="I325" s="53"/>
      <c r="J325" s="56"/>
      <c r="K325" s="53"/>
      <c r="L325" s="59"/>
      <c r="M325" s="56"/>
      <c r="N325" s="59"/>
      <c r="O325" s="74"/>
      <c r="P325" s="87"/>
      <c r="Q325" s="39"/>
      <c r="R325" s="73"/>
    </row>
    <row r="326" spans="1:21" s="40" customFormat="1" ht="13.5" customHeight="1">
      <c r="A326" s="190" t="s">
        <v>314</v>
      </c>
      <c r="B326" s="191"/>
      <c r="C326" s="188"/>
      <c r="D326" s="192"/>
      <c r="E326" s="188"/>
      <c r="F326" s="192"/>
      <c r="G326" s="51"/>
      <c r="H326" s="76"/>
      <c r="I326" s="53"/>
      <c r="J326" s="56"/>
      <c r="K326" s="53"/>
      <c r="L326" s="59"/>
      <c r="M326" s="56"/>
      <c r="N326" s="59"/>
      <c r="O326" s="74"/>
      <c r="P326" s="87"/>
      <c r="Q326" s="39"/>
      <c r="R326" s="73"/>
    </row>
    <row r="327" spans="1:21" s="68" customFormat="1" ht="13.5" customHeight="1">
      <c r="A327" s="194" t="s">
        <v>315</v>
      </c>
      <c r="B327" s="187">
        <v>2061000000</v>
      </c>
      <c r="C327" s="188"/>
      <c r="D327" s="189">
        <v>85500000000</v>
      </c>
      <c r="E327" s="188"/>
      <c r="F327" s="189">
        <v>85500000000</v>
      </c>
      <c r="G327" s="51"/>
      <c r="H327" s="76">
        <v>104549999986</v>
      </c>
      <c r="I327" s="53"/>
      <c r="J327" s="54">
        <f>SUM(J328:J329)</f>
        <v>113079000000</v>
      </c>
      <c r="K327" s="53"/>
      <c r="L327" s="55">
        <f>SUM(L328:L329)</f>
        <v>181204551898</v>
      </c>
      <c r="M327" s="56"/>
      <c r="N327" s="55">
        <f>SUM(N328:N329)</f>
        <v>181204551898</v>
      </c>
      <c r="O327" s="57"/>
      <c r="P327" s="58"/>
      <c r="Q327" s="67"/>
      <c r="R327" s="49"/>
      <c r="U327" s="83"/>
    </row>
    <row r="328" spans="1:21" s="40" customFormat="1" ht="13.5" customHeight="1">
      <c r="A328" s="190" t="s">
        <v>316</v>
      </c>
      <c r="B328" s="191">
        <v>2061003000</v>
      </c>
      <c r="C328" s="188"/>
      <c r="D328" s="192" t="s">
        <v>22</v>
      </c>
      <c r="E328" s="188"/>
      <c r="F328" s="192" t="s">
        <v>24</v>
      </c>
      <c r="G328" s="51" t="s">
        <v>24</v>
      </c>
      <c r="H328" s="76"/>
      <c r="I328" s="53"/>
      <c r="J328" s="56"/>
      <c r="K328" s="53"/>
      <c r="L328" s="59"/>
      <c r="M328" s="56"/>
      <c r="N328" s="59"/>
      <c r="O328" s="74"/>
      <c r="P328" s="87"/>
      <c r="Q328" s="39"/>
      <c r="R328" s="73"/>
    </row>
    <row r="329" spans="1:21" s="40" customFormat="1" ht="13.5" customHeight="1">
      <c r="A329" s="190" t="s">
        <v>317</v>
      </c>
      <c r="B329" s="191">
        <v>2061006000</v>
      </c>
      <c r="C329" s="188"/>
      <c r="D329" s="192">
        <v>85500000000</v>
      </c>
      <c r="E329" s="188"/>
      <c r="F329" s="192">
        <v>85500000000</v>
      </c>
      <c r="G329" s="51" t="s">
        <v>24</v>
      </c>
      <c r="H329" s="76">
        <v>104549999986</v>
      </c>
      <c r="I329" s="65"/>
      <c r="J329" s="56">
        <v>113079000000</v>
      </c>
      <c r="K329" s="65"/>
      <c r="L329" s="59">
        <v>181204551898</v>
      </c>
      <c r="M329" s="66"/>
      <c r="N329" s="59">
        <v>181204551898</v>
      </c>
      <c r="O329" s="74"/>
      <c r="P329" s="87"/>
      <c r="Q329" s="39"/>
      <c r="R329" s="73"/>
      <c r="U329" s="83"/>
    </row>
    <row r="330" spans="1:21" s="40" customFormat="1" ht="13.5" customHeight="1">
      <c r="A330" s="193" t="s">
        <v>57</v>
      </c>
      <c r="B330" s="191"/>
      <c r="C330" s="188"/>
      <c r="D330" s="192" t="s">
        <v>22</v>
      </c>
      <c r="E330" s="188"/>
      <c r="F330" s="192" t="s">
        <v>24</v>
      </c>
      <c r="G330" s="51"/>
      <c r="H330" s="76"/>
      <c r="I330" s="53"/>
      <c r="J330" s="56"/>
      <c r="K330" s="53"/>
      <c r="L330" s="59"/>
      <c r="M330" s="56"/>
      <c r="N330" s="59"/>
      <c r="O330" s="74"/>
      <c r="P330" s="87"/>
      <c r="Q330" s="39"/>
      <c r="R330" s="73"/>
    </row>
    <row r="331" spans="1:21" s="40" customFormat="1" ht="13.5" customHeight="1">
      <c r="A331" s="226" t="s">
        <v>318</v>
      </c>
      <c r="B331" s="187">
        <v>2061500000</v>
      </c>
      <c r="C331" s="196"/>
      <c r="D331" s="227"/>
      <c r="E331" s="196"/>
      <c r="F331" s="227"/>
      <c r="G331" s="51"/>
      <c r="H331" s="76"/>
      <c r="I331" s="53"/>
      <c r="J331" s="56"/>
      <c r="K331" s="53"/>
      <c r="L331" s="55">
        <f>L334</f>
        <v>18012500</v>
      </c>
      <c r="M331" s="56"/>
      <c r="N331" s="59">
        <f>N334</f>
        <v>18012500</v>
      </c>
      <c r="O331" s="74"/>
      <c r="P331" s="87"/>
      <c r="Q331" s="39"/>
      <c r="R331" s="73"/>
    </row>
    <row r="332" spans="1:21" s="40" customFormat="1" ht="13.5" customHeight="1">
      <c r="A332" s="190" t="s">
        <v>319</v>
      </c>
      <c r="B332" s="191">
        <v>2061503000</v>
      </c>
      <c r="C332" s="228"/>
      <c r="D332" s="229"/>
      <c r="E332" s="228"/>
      <c r="F332" s="229"/>
      <c r="G332" s="51"/>
      <c r="H332" s="76"/>
      <c r="I332" s="53"/>
      <c r="J332" s="56"/>
      <c r="K332" s="53"/>
      <c r="L332" s="59"/>
      <c r="M332" s="56"/>
      <c r="N332" s="59"/>
      <c r="O332" s="74"/>
      <c r="P332" s="87"/>
      <c r="Q332" s="39"/>
      <c r="R332" s="73"/>
    </row>
    <row r="333" spans="1:21" s="40" customFormat="1" ht="13.5" customHeight="1">
      <c r="A333" s="190" t="s">
        <v>320</v>
      </c>
      <c r="B333" s="191">
        <v>2061506000</v>
      </c>
      <c r="C333" s="228"/>
      <c r="D333" s="229"/>
      <c r="E333" s="228"/>
      <c r="F333" s="229"/>
      <c r="G333" s="51"/>
      <c r="H333" s="76"/>
      <c r="I333" s="53"/>
      <c r="J333" s="56"/>
      <c r="K333" s="53"/>
      <c r="L333" s="59"/>
      <c r="M333" s="56"/>
      <c r="N333" s="59"/>
      <c r="O333" s="74"/>
      <c r="P333" s="87"/>
      <c r="Q333" s="39"/>
      <c r="R333" s="73"/>
    </row>
    <row r="334" spans="1:21" s="40" customFormat="1" ht="13.5" customHeight="1">
      <c r="A334" s="190" t="s">
        <v>321</v>
      </c>
      <c r="B334" s="191">
        <v>2061509000</v>
      </c>
      <c r="C334" s="228"/>
      <c r="D334" s="229"/>
      <c r="E334" s="228"/>
      <c r="F334" s="229"/>
      <c r="G334" s="51"/>
      <c r="H334" s="76"/>
      <c r="I334" s="53"/>
      <c r="J334" s="56"/>
      <c r="K334" s="53"/>
      <c r="L334" s="59">
        <v>18012500</v>
      </c>
      <c r="M334" s="56"/>
      <c r="N334" s="59">
        <v>18012500</v>
      </c>
      <c r="O334" s="74"/>
      <c r="P334" s="87"/>
      <c r="Q334" s="39"/>
      <c r="R334" s="73"/>
    </row>
    <row r="335" spans="1:21" s="40" customFormat="1" ht="13.5" customHeight="1" thickBot="1">
      <c r="A335" s="190" t="s">
        <v>322</v>
      </c>
      <c r="B335" s="230">
        <v>2061512000</v>
      </c>
      <c r="C335" s="228"/>
      <c r="D335" s="229"/>
      <c r="E335" s="228"/>
      <c r="F335" s="229"/>
      <c r="G335" s="51"/>
      <c r="H335" s="76"/>
      <c r="I335" s="53"/>
      <c r="J335" s="56" t="s">
        <v>22</v>
      </c>
      <c r="K335" s="53"/>
      <c r="L335" s="59" t="s">
        <v>22</v>
      </c>
      <c r="M335" s="56"/>
      <c r="N335" s="59">
        <v>0</v>
      </c>
      <c r="O335" s="74"/>
      <c r="P335" s="87"/>
      <c r="Q335" s="39"/>
      <c r="R335" s="73"/>
    </row>
    <row r="336" spans="1:21" s="40" customFormat="1" ht="13.5" customHeight="1">
      <c r="A336" s="190" t="s">
        <v>323</v>
      </c>
      <c r="B336" s="204">
        <v>2061515000</v>
      </c>
      <c r="C336" s="228"/>
      <c r="D336" s="229"/>
      <c r="E336" s="228"/>
      <c r="F336" s="229"/>
      <c r="G336" s="51"/>
      <c r="H336" s="76"/>
      <c r="I336" s="53"/>
      <c r="J336" s="56"/>
      <c r="K336" s="53"/>
      <c r="L336" s="59"/>
      <c r="M336" s="56"/>
      <c r="N336" s="59"/>
      <c r="O336" s="74"/>
      <c r="P336" s="87"/>
      <c r="Q336" s="39"/>
      <c r="R336" s="73"/>
    </row>
    <row r="337" spans="1:21" s="40" customFormat="1" ht="13.5" customHeight="1">
      <c r="A337" s="190" t="s">
        <v>324</v>
      </c>
      <c r="B337" s="191">
        <v>2061518000</v>
      </c>
      <c r="C337" s="228"/>
      <c r="D337" s="229"/>
      <c r="E337" s="228"/>
      <c r="F337" s="229"/>
      <c r="G337" s="51"/>
      <c r="H337" s="76"/>
      <c r="I337" s="53"/>
      <c r="J337" s="56"/>
      <c r="K337" s="53"/>
      <c r="L337" s="59"/>
      <c r="M337" s="56"/>
      <c r="N337" s="59"/>
      <c r="O337" s="74"/>
      <c r="P337" s="87"/>
      <c r="Q337" s="39"/>
      <c r="R337" s="73"/>
    </row>
    <row r="338" spans="1:21" s="68" customFormat="1" ht="13.5" customHeight="1">
      <c r="A338" s="194" t="s">
        <v>325</v>
      </c>
      <c r="B338" s="187">
        <v>2062000000</v>
      </c>
      <c r="C338" s="188"/>
      <c r="D338" s="189">
        <v>23621922267</v>
      </c>
      <c r="E338" s="188"/>
      <c r="F338" s="189">
        <v>18799120370</v>
      </c>
      <c r="G338" s="51"/>
      <c r="H338" s="76">
        <v>3951973605</v>
      </c>
      <c r="I338" s="53"/>
      <c r="J338" s="54">
        <f>J339</f>
        <v>4622661404</v>
      </c>
      <c r="K338" s="53"/>
      <c r="L338" s="55">
        <f>L339</f>
        <v>6266458164</v>
      </c>
      <c r="M338" s="56"/>
      <c r="N338" s="55">
        <f>N339</f>
        <v>6266458164</v>
      </c>
      <c r="O338" s="57"/>
      <c r="P338" s="58"/>
      <c r="Q338" s="67"/>
      <c r="R338" s="49"/>
      <c r="U338" s="83"/>
    </row>
    <row r="339" spans="1:21" s="40" customFormat="1" ht="13.5" customHeight="1">
      <c r="A339" s="190" t="s">
        <v>326</v>
      </c>
      <c r="B339" s="191">
        <v>2062003000</v>
      </c>
      <c r="C339" s="231">
        <v>84545759433</v>
      </c>
      <c r="D339" s="192">
        <v>23621922267</v>
      </c>
      <c r="E339" s="231">
        <v>80681235232</v>
      </c>
      <c r="F339" s="192">
        <v>18799120370</v>
      </c>
      <c r="G339" s="51">
        <v>56165379161</v>
      </c>
      <c r="H339" s="76">
        <v>3951973605</v>
      </c>
      <c r="I339" s="65">
        <v>50805868264</v>
      </c>
      <c r="J339" s="56">
        <f>SUM(I339:I341)</f>
        <v>4622661404</v>
      </c>
      <c r="K339" s="65">
        <v>47837046561</v>
      </c>
      <c r="L339" s="59">
        <f>SUM(K339:K341)</f>
        <v>6266458164</v>
      </c>
      <c r="M339" s="66">
        <v>47837046561</v>
      </c>
      <c r="N339" s="59">
        <f>SUM(M339:M341)</f>
        <v>6266458164</v>
      </c>
      <c r="O339" s="74"/>
      <c r="P339" s="87"/>
      <c r="Q339" s="39"/>
      <c r="R339" s="73"/>
    </row>
    <row r="340" spans="1:21" s="40" customFormat="1" ht="13.5" customHeight="1">
      <c r="A340" s="193" t="s">
        <v>327</v>
      </c>
      <c r="B340" s="191" t="s">
        <v>328</v>
      </c>
      <c r="C340" s="232">
        <v>-60923837166</v>
      </c>
      <c r="D340" s="192"/>
      <c r="E340" s="232">
        <v>-61882114862</v>
      </c>
      <c r="F340" s="192"/>
      <c r="G340" s="51">
        <v>-52213405556</v>
      </c>
      <c r="H340" s="76"/>
      <c r="I340" s="65">
        <v>-46183206860</v>
      </c>
      <c r="J340" s="56"/>
      <c r="K340" s="65">
        <v>-41570588397</v>
      </c>
      <c r="L340" s="59"/>
      <c r="M340" s="66">
        <v>-41570588397</v>
      </c>
      <c r="N340" s="59"/>
      <c r="O340" s="74"/>
      <c r="P340" s="87"/>
      <c r="Q340" s="39"/>
      <c r="R340" s="73"/>
    </row>
    <row r="341" spans="1:21" s="40" customFormat="1" ht="13.5" customHeight="1">
      <c r="A341" s="193" t="s">
        <v>329</v>
      </c>
      <c r="B341" s="191" t="s">
        <v>330</v>
      </c>
      <c r="C341" s="232"/>
      <c r="D341" s="192"/>
      <c r="E341" s="232"/>
      <c r="F341" s="192"/>
      <c r="G341" s="51"/>
      <c r="H341" s="76"/>
      <c r="I341" s="53"/>
      <c r="J341" s="56"/>
      <c r="K341" s="53"/>
      <c r="L341" s="59"/>
      <c r="M341" s="56"/>
      <c r="N341" s="59"/>
      <c r="O341" s="74"/>
      <c r="P341" s="87"/>
      <c r="Q341" s="39"/>
      <c r="R341" s="73"/>
    </row>
    <row r="342" spans="1:21" s="40" customFormat="1" ht="13.5" customHeight="1">
      <c r="A342" s="190" t="s">
        <v>331</v>
      </c>
      <c r="B342" s="191"/>
      <c r="C342" s="188"/>
      <c r="D342" s="192"/>
      <c r="E342" s="188"/>
      <c r="F342" s="192"/>
      <c r="G342" s="51"/>
      <c r="H342" s="76"/>
      <c r="I342" s="53"/>
      <c r="J342" s="56"/>
      <c r="K342" s="53"/>
      <c r="L342" s="59"/>
      <c r="M342" s="56"/>
      <c r="N342" s="59"/>
      <c r="O342" s="74"/>
      <c r="P342" s="87"/>
      <c r="Q342" s="39"/>
      <c r="R342" s="73"/>
    </row>
    <row r="343" spans="1:21" s="68" customFormat="1" ht="13.5" customHeight="1">
      <c r="A343" s="194" t="s">
        <v>332</v>
      </c>
      <c r="B343" s="233">
        <v>2062500000</v>
      </c>
      <c r="C343" s="196"/>
      <c r="D343" s="227">
        <v>25992503417</v>
      </c>
      <c r="E343" s="196"/>
      <c r="F343" s="227">
        <v>25496955322</v>
      </c>
      <c r="G343" s="51"/>
      <c r="H343" s="76">
        <v>22267877359</v>
      </c>
      <c r="I343" s="53"/>
      <c r="J343" s="54">
        <f>J344</f>
        <v>18495191252</v>
      </c>
      <c r="K343" s="53"/>
      <c r="L343" s="55"/>
      <c r="M343" s="56"/>
      <c r="N343" s="55"/>
      <c r="O343" s="57"/>
      <c r="P343" s="58"/>
      <c r="Q343" s="67"/>
      <c r="R343" s="49"/>
      <c r="U343" s="83"/>
    </row>
    <row r="344" spans="1:21" s="40" customFormat="1" ht="13.5" customHeight="1">
      <c r="A344" s="190" t="s">
        <v>333</v>
      </c>
      <c r="B344" s="191">
        <v>2062503000</v>
      </c>
      <c r="C344" s="232"/>
      <c r="D344" s="229">
        <v>25992503417</v>
      </c>
      <c r="E344" s="232"/>
      <c r="F344" s="229">
        <v>25496955322</v>
      </c>
      <c r="G344" s="51"/>
      <c r="H344" s="76">
        <v>22267877359</v>
      </c>
      <c r="I344" s="122"/>
      <c r="J344" s="56">
        <v>18495191252</v>
      </c>
      <c r="K344" s="122"/>
      <c r="L344" s="59"/>
      <c r="M344" s="123"/>
      <c r="N344" s="59"/>
      <c r="O344" s="74"/>
      <c r="P344" s="87"/>
      <c r="Q344" s="39"/>
      <c r="R344" s="73"/>
    </row>
    <row r="345" spans="1:21" s="68" customFormat="1" ht="13.5" customHeight="1">
      <c r="A345" s="194" t="s">
        <v>334</v>
      </c>
      <c r="B345" s="233">
        <v>2063000000</v>
      </c>
      <c r="C345" s="228"/>
      <c r="D345" s="234">
        <v>4943015202</v>
      </c>
      <c r="E345" s="228"/>
      <c r="F345" s="234">
        <v>7938500812</v>
      </c>
      <c r="G345" s="51"/>
      <c r="H345" s="76">
        <v>3319457045</v>
      </c>
      <c r="I345" s="53"/>
      <c r="J345" s="56">
        <f>SUM(J346:J349)</f>
        <v>3519498173</v>
      </c>
      <c r="K345" s="53"/>
      <c r="L345" s="59">
        <f>SUM(L346:L349)</f>
        <v>3440420235</v>
      </c>
      <c r="M345" s="56"/>
      <c r="N345" s="59">
        <f>SUM(N346:N349)</f>
        <v>3440420235</v>
      </c>
      <c r="O345" s="57"/>
      <c r="P345" s="58"/>
      <c r="Q345" s="67"/>
      <c r="R345" s="49"/>
      <c r="U345" s="83"/>
    </row>
    <row r="346" spans="1:21" s="40" customFormat="1" ht="13.5" customHeight="1">
      <c r="A346" s="190" t="s">
        <v>335</v>
      </c>
      <c r="B346" s="191">
        <v>2063003000</v>
      </c>
      <c r="C346" s="232"/>
      <c r="D346" s="229"/>
      <c r="E346" s="232"/>
      <c r="F346" s="229"/>
      <c r="G346" s="51"/>
      <c r="H346" s="76"/>
      <c r="I346" s="53"/>
      <c r="J346" s="56"/>
      <c r="K346" s="53"/>
      <c r="L346" s="59"/>
      <c r="M346" s="56"/>
      <c r="N346" s="59"/>
      <c r="O346" s="74"/>
      <c r="P346" s="87"/>
      <c r="Q346" s="39"/>
      <c r="R346" s="73"/>
    </row>
    <row r="347" spans="1:21" s="40" customFormat="1" ht="13.5" customHeight="1">
      <c r="A347" s="190" t="s">
        <v>336</v>
      </c>
      <c r="B347" s="191">
        <v>2063006000</v>
      </c>
      <c r="C347" s="232"/>
      <c r="D347" s="229">
        <v>3497675210</v>
      </c>
      <c r="E347" s="232"/>
      <c r="F347" s="229">
        <v>6860151455</v>
      </c>
      <c r="G347" s="51"/>
      <c r="H347" s="76">
        <v>1989504420</v>
      </c>
      <c r="I347" s="122"/>
      <c r="J347" s="56">
        <v>1989504420</v>
      </c>
      <c r="K347" s="122"/>
      <c r="L347" s="59">
        <v>1989504420</v>
      </c>
      <c r="M347" s="123"/>
      <c r="N347" s="59">
        <v>1989504420</v>
      </c>
      <c r="O347" s="74"/>
      <c r="P347" s="87"/>
      <c r="Q347" s="39"/>
      <c r="R347" s="73"/>
    </row>
    <row r="348" spans="1:21" ht="13.5" customHeight="1">
      <c r="A348" s="190" t="s">
        <v>337</v>
      </c>
      <c r="B348" s="191">
        <v>2063009000</v>
      </c>
      <c r="C348" s="232"/>
      <c r="D348" s="229">
        <v>1413229536</v>
      </c>
      <c r="E348" s="232"/>
      <c r="F348" s="229">
        <v>1046238901</v>
      </c>
      <c r="G348" s="51"/>
      <c r="H348" s="76">
        <v>1329952625</v>
      </c>
      <c r="I348" s="124"/>
      <c r="J348" s="56">
        <v>1529993753</v>
      </c>
      <c r="K348" s="124"/>
      <c r="L348" s="59">
        <v>1450915815</v>
      </c>
      <c r="M348" s="125"/>
      <c r="N348" s="59">
        <v>1450915815</v>
      </c>
      <c r="O348" s="63"/>
      <c r="P348" s="75"/>
      <c r="R348" s="60"/>
      <c r="S348" s="100"/>
    </row>
    <row r="349" spans="1:21" ht="13.5" customHeight="1">
      <c r="A349" s="190" t="s">
        <v>338</v>
      </c>
      <c r="B349" s="235">
        <v>2063012000</v>
      </c>
      <c r="C349" s="232"/>
      <c r="D349" s="229">
        <v>32110456</v>
      </c>
      <c r="E349" s="232"/>
      <c r="F349" s="229">
        <v>32110456</v>
      </c>
      <c r="G349" s="51"/>
      <c r="H349" s="76" t="s">
        <v>24</v>
      </c>
      <c r="I349" s="53"/>
      <c r="J349" s="56"/>
      <c r="K349" s="53"/>
      <c r="L349" s="59" t="s">
        <v>22</v>
      </c>
      <c r="M349" s="56"/>
      <c r="N349" s="59" t="s">
        <v>22</v>
      </c>
      <c r="O349" s="63"/>
      <c r="P349" s="75"/>
      <c r="R349" s="60"/>
      <c r="S349" s="100"/>
    </row>
    <row r="350" spans="1:21" s="50" customFormat="1" ht="13.5" customHeight="1">
      <c r="A350" s="217" t="s">
        <v>339</v>
      </c>
      <c r="B350" s="212">
        <v>2000000000</v>
      </c>
      <c r="C350" s="218"/>
      <c r="D350" s="218">
        <v>339035614220</v>
      </c>
      <c r="E350" s="218"/>
      <c r="F350" s="218">
        <v>365048561170</v>
      </c>
      <c r="G350" s="41"/>
      <c r="H350" s="126">
        <v>383853688981</v>
      </c>
      <c r="I350" s="43"/>
      <c r="J350" s="44">
        <f>J272+J314</f>
        <v>419605982239</v>
      </c>
      <c r="K350" s="43"/>
      <c r="L350" s="45">
        <f>L272+L314</f>
        <v>514464236061</v>
      </c>
      <c r="M350" s="44"/>
      <c r="N350" s="45">
        <f>N272+N314</f>
        <v>514464236061</v>
      </c>
      <c r="O350" s="57"/>
      <c r="P350" s="58"/>
      <c r="Q350" s="48"/>
      <c r="R350" s="49"/>
    </row>
    <row r="351" spans="1:21" s="50" customFormat="1" ht="13.5" customHeight="1">
      <c r="A351" s="194" t="s">
        <v>340</v>
      </c>
      <c r="B351" s="187"/>
      <c r="C351" s="192"/>
      <c r="D351" s="192"/>
      <c r="E351" s="192"/>
      <c r="F351" s="192"/>
      <c r="G351" s="51"/>
      <c r="H351" s="76"/>
      <c r="I351" s="53"/>
      <c r="J351" s="56"/>
      <c r="K351" s="53"/>
      <c r="L351" s="59"/>
      <c r="M351" s="56"/>
      <c r="N351" s="59"/>
      <c r="O351" s="63"/>
      <c r="P351" s="58"/>
      <c r="Q351" s="48"/>
      <c r="R351" s="83"/>
    </row>
    <row r="352" spans="1:21" s="50" customFormat="1" ht="13.5" customHeight="1">
      <c r="A352" s="182" t="s">
        <v>341</v>
      </c>
      <c r="B352" s="187">
        <v>3030000000</v>
      </c>
      <c r="C352" s="185"/>
      <c r="D352" s="185">
        <v>32390955000</v>
      </c>
      <c r="E352" s="185"/>
      <c r="F352" s="185">
        <v>32390955000</v>
      </c>
      <c r="G352" s="112"/>
      <c r="H352" s="113">
        <v>32390955000</v>
      </c>
      <c r="I352" s="43"/>
      <c r="J352" s="44">
        <f>J353+J357+J359</f>
        <v>32390955000</v>
      </c>
      <c r="K352" s="43"/>
      <c r="L352" s="45">
        <f>L353+L357+L359</f>
        <v>47272315207</v>
      </c>
      <c r="M352" s="44"/>
      <c r="N352" s="45">
        <f>N353+N357+N359</f>
        <v>47272315207</v>
      </c>
      <c r="O352" s="63"/>
      <c r="P352" s="58"/>
      <c r="Q352" s="48"/>
      <c r="R352" s="83"/>
    </row>
    <row r="353" spans="1:19" s="50" customFormat="1" ht="13.5" customHeight="1">
      <c r="A353" s="194" t="s">
        <v>342</v>
      </c>
      <c r="B353" s="187">
        <v>3030500000</v>
      </c>
      <c r="C353" s="188"/>
      <c r="D353" s="185">
        <v>32390955000</v>
      </c>
      <c r="E353" s="188"/>
      <c r="F353" s="185">
        <v>32390955000</v>
      </c>
      <c r="G353" s="95"/>
      <c r="H353" s="96">
        <v>32390955000</v>
      </c>
      <c r="I353" s="97"/>
      <c r="J353" s="44">
        <f>SUM(I354:I355)</f>
        <v>32390955000</v>
      </c>
      <c r="K353" s="97"/>
      <c r="L353" s="45">
        <f>SUM(K354:K355)</f>
        <v>32390955000</v>
      </c>
      <c r="M353" s="85"/>
      <c r="N353" s="45">
        <f>SUM(M354:M355)</f>
        <v>32390955000</v>
      </c>
      <c r="O353" s="63"/>
      <c r="P353" s="58"/>
      <c r="Q353" s="48"/>
      <c r="R353" s="83"/>
      <c r="S353" s="127"/>
    </row>
    <row r="354" spans="1:19" ht="13.5" customHeight="1">
      <c r="A354" s="190" t="s">
        <v>343</v>
      </c>
      <c r="B354" s="191">
        <v>3030503000</v>
      </c>
      <c r="C354" s="232" t="s">
        <v>22</v>
      </c>
      <c r="D354" s="232">
        <v>17878820000</v>
      </c>
      <c r="E354" s="232" t="s">
        <v>24</v>
      </c>
      <c r="F354" s="232">
        <v>17878820000</v>
      </c>
      <c r="G354" s="51">
        <v>17878820000</v>
      </c>
      <c r="H354" s="76"/>
      <c r="I354" s="53">
        <v>17878820000</v>
      </c>
      <c r="J354" s="53" t="s">
        <v>22</v>
      </c>
      <c r="K354" s="53">
        <v>17878820000</v>
      </c>
      <c r="L354" s="59"/>
      <c r="M354" s="56">
        <v>17878820000</v>
      </c>
      <c r="N354" s="59"/>
      <c r="O354" s="63"/>
      <c r="P354" s="75"/>
      <c r="R354" s="60"/>
      <c r="S354" s="100"/>
    </row>
    <row r="355" spans="1:19" s="40" customFormat="1" ht="13.5" customHeight="1">
      <c r="A355" s="190" t="s">
        <v>344</v>
      </c>
      <c r="B355" s="191">
        <v>3030506000</v>
      </c>
      <c r="C355" s="232" t="s">
        <v>22</v>
      </c>
      <c r="D355" s="232">
        <v>14512135000</v>
      </c>
      <c r="E355" s="232" t="s">
        <v>24</v>
      </c>
      <c r="F355" s="232">
        <v>14512135000</v>
      </c>
      <c r="G355" s="51">
        <v>14512135000</v>
      </c>
      <c r="H355" s="76"/>
      <c r="I355" s="53">
        <v>14512135000</v>
      </c>
      <c r="J355" s="53" t="s">
        <v>22</v>
      </c>
      <c r="K355" s="53">
        <v>14512135000</v>
      </c>
      <c r="L355" s="59"/>
      <c r="M355" s="56">
        <v>14512135000</v>
      </c>
      <c r="N355" s="59"/>
      <c r="O355" s="74"/>
      <c r="P355" s="87"/>
      <c r="Q355" s="39"/>
      <c r="R355" s="73"/>
    </row>
    <row r="356" spans="1:19" ht="13.5" customHeight="1">
      <c r="A356" s="190" t="s">
        <v>345</v>
      </c>
      <c r="B356" s="191"/>
      <c r="C356" s="188"/>
      <c r="D356" s="192"/>
      <c r="E356" s="188"/>
      <c r="F356" s="192"/>
      <c r="G356" s="51"/>
      <c r="H356" s="76"/>
      <c r="I356" s="53"/>
      <c r="J356" s="56"/>
      <c r="K356" s="53"/>
      <c r="L356" s="59"/>
      <c r="M356" s="56"/>
      <c r="N356" s="59"/>
      <c r="O356" s="63"/>
      <c r="P356" s="75"/>
      <c r="R356" s="60"/>
    </row>
    <row r="357" spans="1:19" s="50" customFormat="1" ht="13.5" customHeight="1">
      <c r="A357" s="194" t="s">
        <v>346</v>
      </c>
      <c r="B357" s="187">
        <v>3031000000</v>
      </c>
      <c r="C357" s="188"/>
      <c r="D357" s="189"/>
      <c r="E357" s="188"/>
      <c r="F357" s="189"/>
      <c r="G357" s="51"/>
      <c r="H357" s="76"/>
      <c r="I357" s="53"/>
      <c r="J357" s="54"/>
      <c r="K357" s="53" t="s">
        <v>22</v>
      </c>
      <c r="L357" s="55">
        <f>K358</f>
        <v>14881360207</v>
      </c>
      <c r="M357" s="56" t="s">
        <v>22</v>
      </c>
      <c r="N357" s="55">
        <f>M358</f>
        <v>14881360207</v>
      </c>
      <c r="O357" s="63"/>
      <c r="P357" s="58"/>
      <c r="Q357" s="48"/>
      <c r="R357" s="83"/>
    </row>
    <row r="358" spans="1:19" ht="13.5" customHeight="1">
      <c r="A358" s="190" t="s">
        <v>347</v>
      </c>
      <c r="B358" s="191">
        <v>3031003000</v>
      </c>
      <c r="C358" s="236"/>
      <c r="D358" s="192"/>
      <c r="E358" s="236"/>
      <c r="F358" s="192"/>
      <c r="G358" s="51"/>
      <c r="H358" s="76"/>
      <c r="I358" s="53"/>
      <c r="J358" s="56"/>
      <c r="K358" s="53">
        <v>14881360207</v>
      </c>
      <c r="L358" s="59"/>
      <c r="M358" s="56">
        <v>14881360207</v>
      </c>
      <c r="N358" s="59"/>
      <c r="O358" s="63"/>
      <c r="P358" s="75"/>
      <c r="R358" s="60"/>
    </row>
    <row r="359" spans="1:19" s="68" customFormat="1" ht="13.5" customHeight="1">
      <c r="A359" s="194" t="s">
        <v>348</v>
      </c>
      <c r="B359" s="187">
        <v>3031500000</v>
      </c>
      <c r="C359" s="188"/>
      <c r="D359" s="192"/>
      <c r="E359" s="188"/>
      <c r="F359" s="192"/>
      <c r="G359" s="51"/>
      <c r="H359" s="76"/>
      <c r="I359" s="53"/>
      <c r="J359" s="56"/>
      <c r="K359" s="53"/>
      <c r="L359" s="59"/>
      <c r="M359" s="56"/>
      <c r="N359" s="59"/>
      <c r="O359" s="74"/>
      <c r="P359" s="38"/>
      <c r="Q359" s="67"/>
      <c r="R359" s="49"/>
    </row>
    <row r="360" spans="1:19" ht="13.5" customHeight="1">
      <c r="A360" s="190" t="s">
        <v>349</v>
      </c>
      <c r="B360" s="191">
        <v>3031503000</v>
      </c>
      <c r="C360" s="236"/>
      <c r="D360" s="192"/>
      <c r="E360" s="236"/>
      <c r="F360" s="192"/>
      <c r="G360" s="51"/>
      <c r="H360" s="76"/>
      <c r="I360" s="53"/>
      <c r="J360" s="56"/>
      <c r="K360" s="53"/>
      <c r="L360" s="59"/>
      <c r="M360" s="56"/>
      <c r="N360" s="59"/>
      <c r="O360" s="63"/>
      <c r="P360" s="75"/>
      <c r="R360" s="60"/>
    </row>
    <row r="361" spans="1:19" s="50" customFormat="1" ht="13.5" customHeight="1">
      <c r="A361" s="194" t="s">
        <v>350</v>
      </c>
      <c r="B361" s="187"/>
      <c r="C361" s="188"/>
      <c r="D361" s="192"/>
      <c r="E361" s="188"/>
      <c r="F361" s="192"/>
      <c r="G361" s="51"/>
      <c r="H361" s="76"/>
      <c r="I361" s="53"/>
      <c r="J361" s="56"/>
      <c r="K361" s="53"/>
      <c r="L361" s="59"/>
      <c r="M361" s="56"/>
      <c r="N361" s="59"/>
      <c r="O361" s="63"/>
      <c r="P361" s="58"/>
      <c r="Q361" s="48"/>
      <c r="R361" s="83"/>
    </row>
    <row r="362" spans="1:19" s="50" customFormat="1" ht="13.5" customHeight="1">
      <c r="A362" s="182" t="s">
        <v>351</v>
      </c>
      <c r="B362" s="237">
        <v>3060000000</v>
      </c>
      <c r="C362" s="185"/>
      <c r="D362" s="185">
        <v>526508091025</v>
      </c>
      <c r="E362" s="185"/>
      <c r="F362" s="185">
        <v>522186647422</v>
      </c>
      <c r="G362" s="112"/>
      <c r="H362" s="113">
        <v>530765478111</v>
      </c>
      <c r="I362" s="43"/>
      <c r="J362" s="44">
        <f>J363+J365+J366+J371</f>
        <v>518376462851</v>
      </c>
      <c r="K362" s="43"/>
      <c r="L362" s="45">
        <f>L363+L365+L366+L371</f>
        <v>428983870968</v>
      </c>
      <c r="M362" s="44"/>
      <c r="N362" s="45">
        <f>N363+N365+N366+N371</f>
        <v>428983870968</v>
      </c>
      <c r="O362" s="57"/>
      <c r="P362" s="58"/>
      <c r="Q362" s="48"/>
      <c r="R362" s="49"/>
    </row>
    <row r="363" spans="1:19" s="50" customFormat="1" ht="13.5" customHeight="1">
      <c r="A363" s="194" t="s">
        <v>352</v>
      </c>
      <c r="B363" s="187">
        <v>3060503000</v>
      </c>
      <c r="C363" s="188"/>
      <c r="D363" s="189">
        <v>16195477500</v>
      </c>
      <c r="E363" s="188"/>
      <c r="F363" s="189">
        <v>16195477500</v>
      </c>
      <c r="G363" s="95"/>
      <c r="H363" s="96">
        <v>16195477500</v>
      </c>
      <c r="I363" s="97"/>
      <c r="J363" s="44">
        <f>J364</f>
        <v>16195477500</v>
      </c>
      <c r="K363" s="97"/>
      <c r="L363" s="45">
        <f>L364</f>
        <v>41482061660</v>
      </c>
      <c r="M363" s="85"/>
      <c r="N363" s="45">
        <f>N364</f>
        <v>41482061660</v>
      </c>
      <c r="O363" s="63"/>
      <c r="P363" s="58"/>
      <c r="Q363" s="48"/>
      <c r="R363" s="83"/>
    </row>
    <row r="364" spans="1:19" ht="13.5" customHeight="1">
      <c r="A364" s="190" t="s">
        <v>353</v>
      </c>
      <c r="B364" s="191">
        <v>3060503000</v>
      </c>
      <c r="C364" s="232" t="s">
        <v>22</v>
      </c>
      <c r="D364" s="192">
        <v>16195477500</v>
      </c>
      <c r="E364" s="232" t="s">
        <v>24</v>
      </c>
      <c r="F364" s="192">
        <v>16195477500</v>
      </c>
      <c r="G364" s="51" t="s">
        <v>24</v>
      </c>
      <c r="H364" s="76">
        <v>16195477500</v>
      </c>
      <c r="I364" s="53"/>
      <c r="J364" s="56">
        <v>16195477500</v>
      </c>
      <c r="K364" s="53"/>
      <c r="L364" s="59">
        <v>41482061660</v>
      </c>
      <c r="M364" s="56"/>
      <c r="N364" s="59">
        <v>41482061660</v>
      </c>
      <c r="O364" s="63"/>
      <c r="P364" s="75"/>
      <c r="R364" s="60"/>
    </row>
    <row r="365" spans="1:19" s="50" customFormat="1" ht="13.5" customHeight="1">
      <c r="A365" s="194" t="s">
        <v>354</v>
      </c>
      <c r="B365" s="187">
        <v>3060506000</v>
      </c>
      <c r="C365" s="232"/>
      <c r="D365" s="227"/>
      <c r="E365" s="232"/>
      <c r="F365" s="227"/>
      <c r="G365" s="51" t="s">
        <v>24</v>
      </c>
      <c r="H365" s="76"/>
      <c r="I365" s="53"/>
      <c r="J365" s="54"/>
      <c r="K365" s="53"/>
      <c r="L365" s="55"/>
      <c r="M365" s="56"/>
      <c r="N365" s="55"/>
      <c r="O365" s="63"/>
      <c r="P365" s="58"/>
      <c r="Q365" s="48"/>
      <c r="R365" s="83"/>
    </row>
    <row r="366" spans="1:19" s="50" customFormat="1" ht="13.5" customHeight="1">
      <c r="A366" s="194" t="s">
        <v>355</v>
      </c>
      <c r="B366" s="187">
        <v>3060509000</v>
      </c>
      <c r="C366" s="188"/>
      <c r="D366" s="189">
        <v>679908866367</v>
      </c>
      <c r="E366" s="188"/>
      <c r="F366" s="189">
        <v>668083919229</v>
      </c>
      <c r="G366" s="51"/>
      <c r="H366" s="76">
        <v>552672606711</v>
      </c>
      <c r="I366" s="53"/>
      <c r="J366" s="44">
        <f>SUM(J367:J370)</f>
        <v>482307328540</v>
      </c>
      <c r="K366" s="53"/>
      <c r="L366" s="45">
        <f>SUM(L367:L370)</f>
        <v>787265085932</v>
      </c>
      <c r="M366" s="56"/>
      <c r="N366" s="45">
        <f>SUM(N367:N370)</f>
        <v>787265085932</v>
      </c>
      <c r="O366" s="57"/>
      <c r="P366" s="58"/>
      <c r="Q366" s="48"/>
      <c r="R366" s="49"/>
    </row>
    <row r="367" spans="1:19" ht="13.5" customHeight="1">
      <c r="A367" s="190" t="s">
        <v>356</v>
      </c>
      <c r="B367" s="191">
        <v>3060509040</v>
      </c>
      <c r="C367" s="232" t="s">
        <v>22</v>
      </c>
      <c r="D367" s="192">
        <v>184880086489</v>
      </c>
      <c r="E367" s="232" t="s">
        <v>24</v>
      </c>
      <c r="F367" s="192">
        <v>184880086489</v>
      </c>
      <c r="G367" s="51" t="s">
        <v>24</v>
      </c>
      <c r="H367" s="76">
        <v>184880086489</v>
      </c>
      <c r="I367" s="65"/>
      <c r="J367" s="56">
        <v>184880086489</v>
      </c>
      <c r="K367" s="65"/>
      <c r="L367" s="59">
        <v>184880086489</v>
      </c>
      <c r="M367" s="66"/>
      <c r="N367" s="59">
        <v>184880086489</v>
      </c>
      <c r="O367" s="63"/>
      <c r="P367" s="75"/>
      <c r="R367" s="60"/>
    </row>
    <row r="368" spans="1:19" ht="13.5" customHeight="1">
      <c r="A368" s="190" t="s">
        <v>357</v>
      </c>
      <c r="B368" s="191">
        <v>3060509080</v>
      </c>
      <c r="C368" s="232" t="s">
        <v>22</v>
      </c>
      <c r="D368" s="192">
        <v>53748028385</v>
      </c>
      <c r="E368" s="232" t="s">
        <v>24</v>
      </c>
      <c r="F368" s="192">
        <v>53748028385</v>
      </c>
      <c r="G368" s="51" t="s">
        <v>24</v>
      </c>
      <c r="H368" s="76">
        <v>53748028385</v>
      </c>
      <c r="I368" s="65"/>
      <c r="J368" s="56">
        <v>53748028385</v>
      </c>
      <c r="K368" s="65"/>
      <c r="L368" s="59">
        <v>58617070035</v>
      </c>
      <c r="M368" s="66"/>
      <c r="N368" s="59">
        <v>58617070035</v>
      </c>
      <c r="O368" s="63"/>
      <c r="P368" s="75"/>
      <c r="R368" s="60"/>
    </row>
    <row r="369" spans="1:16384" ht="13.5" customHeight="1">
      <c r="A369" s="190" t="s">
        <v>358</v>
      </c>
      <c r="B369" s="191">
        <v>3060509120</v>
      </c>
      <c r="C369" s="232" t="s">
        <v>22</v>
      </c>
      <c r="D369" s="192">
        <v>250000000</v>
      </c>
      <c r="E369" s="232" t="s">
        <v>24</v>
      </c>
      <c r="F369" s="192">
        <v>250000000</v>
      </c>
      <c r="G369" s="51" t="s">
        <v>24</v>
      </c>
      <c r="H369" s="76">
        <v>250000000</v>
      </c>
      <c r="I369" s="65"/>
      <c r="J369" s="56">
        <v>250000000</v>
      </c>
      <c r="K369" s="65"/>
      <c r="L369" s="59">
        <v>250000000</v>
      </c>
      <c r="M369" s="66"/>
      <c r="N369" s="59">
        <v>250000000</v>
      </c>
      <c r="O369" s="63"/>
      <c r="P369" s="75"/>
      <c r="R369" s="60"/>
    </row>
    <row r="370" spans="1:16384" ht="13.5" customHeight="1">
      <c r="A370" s="190" t="s">
        <v>359</v>
      </c>
      <c r="B370" s="191">
        <v>3060509160</v>
      </c>
      <c r="C370" s="232" t="s">
        <v>22</v>
      </c>
      <c r="D370" s="192">
        <v>441030751493</v>
      </c>
      <c r="E370" s="232" t="s">
        <v>24</v>
      </c>
      <c r="F370" s="192">
        <v>429205804355</v>
      </c>
      <c r="G370" s="51" t="s">
        <v>24</v>
      </c>
      <c r="H370" s="76">
        <v>313794491837</v>
      </c>
      <c r="I370" s="65"/>
      <c r="J370" s="56">
        <v>243429213666</v>
      </c>
      <c r="K370" s="65"/>
      <c r="L370" s="59">
        <v>543517929408</v>
      </c>
      <c r="M370" s="66"/>
      <c r="N370" s="59">
        <v>543517929408</v>
      </c>
      <c r="O370" s="63"/>
      <c r="P370" s="75"/>
      <c r="R370" s="60"/>
    </row>
    <row r="371" spans="1:16384" s="50" customFormat="1" ht="13.5" customHeight="1">
      <c r="A371" s="194" t="s">
        <v>360</v>
      </c>
      <c r="B371" s="238">
        <v>3060512000</v>
      </c>
      <c r="C371" s="188"/>
      <c r="D371" s="189">
        <v>-169596252842</v>
      </c>
      <c r="E371" s="188"/>
      <c r="F371" s="189">
        <v>-162092749307</v>
      </c>
      <c r="G371" s="51"/>
      <c r="H371" s="76">
        <v>-38102606100</v>
      </c>
      <c r="I371" s="53"/>
      <c r="J371" s="54">
        <f>SUM(J372:J374)</f>
        <v>19873656811</v>
      </c>
      <c r="K371" s="53"/>
      <c r="L371" s="55">
        <f>SUM(L372:L374)</f>
        <v>-399763276624</v>
      </c>
      <c r="M371" s="56"/>
      <c r="N371" s="55">
        <f>SUM(N372:N374)</f>
        <v>-399763276624</v>
      </c>
      <c r="O371" s="57"/>
      <c r="P371" s="58"/>
      <c r="Q371" s="48"/>
      <c r="R371" s="49"/>
    </row>
    <row r="372" spans="1:16384" ht="13.5" customHeight="1">
      <c r="A372" s="190" t="s">
        <v>361</v>
      </c>
      <c r="B372" s="191">
        <v>3060512040</v>
      </c>
      <c r="C372" s="236" t="s">
        <v>22</v>
      </c>
      <c r="D372" s="192">
        <v>-155810916642</v>
      </c>
      <c r="E372" s="236" t="s">
        <v>24</v>
      </c>
      <c r="F372" s="192">
        <v>-131850450091</v>
      </c>
      <c r="G372" s="51" t="s">
        <v>24</v>
      </c>
      <c r="H372" s="76">
        <v>-62370096395</v>
      </c>
      <c r="I372" s="65"/>
      <c r="J372" s="56">
        <v>-65549362692</v>
      </c>
      <c r="K372" s="65"/>
      <c r="L372" s="59">
        <v>-428673649581</v>
      </c>
      <c r="M372" s="66"/>
      <c r="N372" s="59">
        <v>-428673649581</v>
      </c>
      <c r="O372" s="57"/>
      <c r="P372" s="75"/>
      <c r="Q372" s="48"/>
      <c r="R372" s="60"/>
    </row>
    <row r="373" spans="1:16384" ht="13.5" customHeight="1">
      <c r="A373" s="190" t="s">
        <v>362</v>
      </c>
      <c r="B373" s="239">
        <v>3060512080</v>
      </c>
      <c r="C373" s="236" t="s">
        <v>22</v>
      </c>
      <c r="D373" s="192">
        <v>4321443603</v>
      </c>
      <c r="E373" s="236" t="s">
        <v>24</v>
      </c>
      <c r="F373" s="192">
        <v>-12606765176</v>
      </c>
      <c r="G373" s="51" t="s">
        <v>24</v>
      </c>
      <c r="H373" s="76">
        <v>30755582266</v>
      </c>
      <c r="I373" s="65"/>
      <c r="J373" s="56">
        <v>87748206651</v>
      </c>
      <c r="K373" s="65"/>
      <c r="L373" s="59">
        <v>32786858196</v>
      </c>
      <c r="M373" s="66"/>
      <c r="N373" s="59">
        <v>32786858196</v>
      </c>
      <c r="O373" s="63"/>
      <c r="P373" s="75"/>
      <c r="Q373" s="128"/>
      <c r="R373" s="60"/>
    </row>
    <row r="374" spans="1:16384" ht="13.5" customHeight="1">
      <c r="A374" s="190" t="s">
        <v>363</v>
      </c>
      <c r="B374" s="239">
        <v>3060512120</v>
      </c>
      <c r="C374" s="236" t="s">
        <v>22</v>
      </c>
      <c r="D374" s="192">
        <v>-18106779803</v>
      </c>
      <c r="E374" s="236" t="s">
        <v>24</v>
      </c>
      <c r="F374" s="192">
        <v>-17635534040</v>
      </c>
      <c r="G374" s="51" t="s">
        <v>24</v>
      </c>
      <c r="H374" s="76">
        <v>-6488091971</v>
      </c>
      <c r="I374" s="65"/>
      <c r="J374" s="56">
        <v>-2325187148</v>
      </c>
      <c r="K374" s="65"/>
      <c r="L374" s="59">
        <v>-3876485239</v>
      </c>
      <c r="M374" s="66"/>
      <c r="N374" s="59">
        <v>-3876485239</v>
      </c>
      <c r="O374" s="57"/>
      <c r="P374" s="129"/>
      <c r="Q374" s="128"/>
      <c r="R374" s="60"/>
    </row>
    <row r="375" spans="1:16384" s="68" customFormat="1" ht="13.5" customHeight="1">
      <c r="A375" s="182" t="s">
        <v>364</v>
      </c>
      <c r="B375" s="212">
        <v>3090000000</v>
      </c>
      <c r="C375" s="218"/>
      <c r="D375" s="218"/>
      <c r="E375" s="218"/>
      <c r="F375" s="218"/>
      <c r="G375" s="112"/>
      <c r="H375" s="113"/>
      <c r="I375" s="43"/>
      <c r="J375" s="44"/>
      <c r="K375" s="43"/>
      <c r="L375" s="45"/>
      <c r="M375" s="44"/>
      <c r="N375" s="45"/>
      <c r="O375" s="255"/>
      <c r="P375" s="38"/>
      <c r="Q375" s="67"/>
      <c r="R375" s="49"/>
    </row>
    <row r="376" spans="1:16384" s="254" customFormat="1" ht="13.5" customHeight="1">
      <c r="A376" s="253" t="s">
        <v>365</v>
      </c>
      <c r="B376" s="243">
        <v>3120000000</v>
      </c>
      <c r="C376" s="223"/>
      <c r="D376" s="185">
        <v>202013898195</v>
      </c>
      <c r="E376" s="223"/>
      <c r="F376" s="185">
        <v>202143367490</v>
      </c>
      <c r="G376" s="95"/>
      <c r="H376" s="96">
        <v>197652271064</v>
      </c>
      <c r="I376" s="97"/>
      <c r="J376" s="85">
        <f>J377+J379+J386+J388</f>
        <v>197561740020</v>
      </c>
      <c r="K376" s="97"/>
      <c r="L376" s="86">
        <f>L377+L379+L386+L388</f>
        <v>182500895989</v>
      </c>
      <c r="M376" s="85"/>
      <c r="N376" s="86">
        <f>N377+N379+N386+N388</f>
        <v>182500895989</v>
      </c>
      <c r="O376" s="72"/>
      <c r="P376" s="38"/>
      <c r="Q376" s="48"/>
      <c r="R376" s="49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68"/>
      <c r="EA376" s="68"/>
      <c r="EB376" s="68"/>
      <c r="EC376" s="68"/>
      <c r="ED376" s="68"/>
      <c r="EE376" s="68"/>
      <c r="EF376" s="68"/>
      <c r="EG376" s="68"/>
      <c r="EH376" s="68"/>
      <c r="EI376" s="68"/>
      <c r="EJ376" s="68"/>
      <c r="EK376" s="68"/>
      <c r="EL376" s="68"/>
      <c r="EM376" s="68"/>
      <c r="EN376" s="68"/>
      <c r="EO376" s="68"/>
      <c r="EP376" s="68"/>
      <c r="EQ376" s="68"/>
      <c r="ER376" s="68"/>
      <c r="ES376" s="68"/>
      <c r="ET376" s="68"/>
      <c r="EU376" s="68"/>
      <c r="EV376" s="68"/>
      <c r="EW376" s="68"/>
      <c r="EX376" s="68"/>
      <c r="EY376" s="68"/>
      <c r="EZ376" s="68"/>
      <c r="FA376" s="68"/>
      <c r="FB376" s="68"/>
      <c r="FC376" s="68"/>
      <c r="FD376" s="68"/>
      <c r="FE376" s="68"/>
      <c r="FF376" s="68"/>
      <c r="FG376" s="68"/>
      <c r="FH376" s="68"/>
      <c r="FI376" s="68"/>
      <c r="FJ376" s="68"/>
      <c r="FK376" s="68"/>
      <c r="FL376" s="68"/>
      <c r="FM376" s="68"/>
      <c r="FN376" s="68"/>
      <c r="FO376" s="68"/>
      <c r="FP376" s="68"/>
      <c r="FQ376" s="68"/>
      <c r="FR376" s="68"/>
      <c r="FS376" s="68"/>
      <c r="FT376" s="68"/>
      <c r="FU376" s="68"/>
      <c r="FV376" s="68"/>
      <c r="FW376" s="68"/>
      <c r="FX376" s="68"/>
      <c r="FY376" s="68"/>
      <c r="FZ376" s="68"/>
      <c r="GA376" s="68"/>
      <c r="GB376" s="68"/>
      <c r="GC376" s="68"/>
      <c r="GD376" s="68"/>
      <c r="GE376" s="68"/>
      <c r="GF376" s="68"/>
      <c r="GG376" s="68"/>
      <c r="GH376" s="68"/>
      <c r="GI376" s="68"/>
      <c r="GJ376" s="68"/>
      <c r="GK376" s="68"/>
      <c r="GL376" s="68"/>
      <c r="GM376" s="68"/>
      <c r="GN376" s="68"/>
      <c r="GO376" s="68"/>
      <c r="GP376" s="68"/>
      <c r="GQ376" s="68"/>
      <c r="GR376" s="68"/>
      <c r="GS376" s="68"/>
      <c r="GT376" s="68"/>
      <c r="GU376" s="68"/>
      <c r="GV376" s="68"/>
      <c r="GW376" s="68"/>
      <c r="GX376" s="68"/>
      <c r="GY376" s="68"/>
      <c r="GZ376" s="68"/>
      <c r="HA376" s="68"/>
      <c r="HB376" s="68"/>
      <c r="HC376" s="68"/>
      <c r="HD376" s="68"/>
      <c r="HE376" s="68"/>
      <c r="HF376" s="68"/>
      <c r="HG376" s="68"/>
      <c r="HH376" s="68"/>
      <c r="HI376" s="68"/>
      <c r="HJ376" s="68"/>
      <c r="HK376" s="68"/>
      <c r="HL376" s="68"/>
      <c r="HM376" s="68"/>
      <c r="HN376" s="68"/>
      <c r="HO376" s="68"/>
      <c r="HP376" s="68"/>
      <c r="HQ376" s="68"/>
      <c r="HR376" s="68"/>
      <c r="HS376" s="68"/>
      <c r="HT376" s="68"/>
      <c r="HU376" s="68"/>
      <c r="HV376" s="68"/>
      <c r="HW376" s="68"/>
      <c r="HX376" s="68"/>
      <c r="HY376" s="68"/>
      <c r="HZ376" s="68"/>
      <c r="IA376" s="68"/>
      <c r="IB376" s="68"/>
      <c r="IC376" s="68"/>
      <c r="ID376" s="68"/>
      <c r="IE376" s="68"/>
      <c r="IF376" s="68"/>
      <c r="IG376" s="68"/>
      <c r="IH376" s="68"/>
      <c r="II376" s="68"/>
      <c r="IJ376" s="68"/>
      <c r="IK376" s="68"/>
      <c r="IL376" s="68"/>
      <c r="IM376" s="68"/>
      <c r="IN376" s="68"/>
      <c r="IO376" s="68"/>
      <c r="IP376" s="68"/>
      <c r="IQ376" s="68"/>
      <c r="IR376" s="68"/>
      <c r="IS376" s="68"/>
      <c r="IT376" s="68"/>
      <c r="IU376" s="68"/>
      <c r="IV376" s="68"/>
      <c r="IW376" s="68"/>
      <c r="IX376" s="68"/>
      <c r="IY376" s="68"/>
      <c r="IZ376" s="68"/>
      <c r="JA376" s="68"/>
      <c r="JB376" s="68"/>
      <c r="JC376" s="68"/>
      <c r="JD376" s="68"/>
      <c r="JE376" s="68"/>
      <c r="JF376" s="68"/>
      <c r="JG376" s="68"/>
      <c r="JH376" s="68"/>
      <c r="JI376" s="68"/>
      <c r="JJ376" s="68"/>
      <c r="JK376" s="68"/>
      <c r="JL376" s="68"/>
      <c r="JM376" s="68"/>
      <c r="JN376" s="68"/>
      <c r="JO376" s="68"/>
      <c r="JP376" s="68"/>
      <c r="JQ376" s="68"/>
      <c r="JR376" s="68"/>
      <c r="JS376" s="68"/>
      <c r="JT376" s="68"/>
      <c r="JU376" s="68"/>
      <c r="JV376" s="68"/>
      <c r="JW376" s="68"/>
      <c r="JX376" s="68"/>
      <c r="JY376" s="68"/>
      <c r="JZ376" s="68"/>
      <c r="KA376" s="68"/>
      <c r="KB376" s="68"/>
      <c r="KC376" s="68"/>
      <c r="KD376" s="68"/>
      <c r="KE376" s="68"/>
      <c r="KF376" s="68"/>
      <c r="KG376" s="68"/>
      <c r="KH376" s="68"/>
      <c r="KI376" s="68"/>
      <c r="KJ376" s="68"/>
      <c r="KK376" s="68"/>
      <c r="KL376" s="68"/>
      <c r="KM376" s="68"/>
      <c r="KN376" s="68"/>
      <c r="KO376" s="68"/>
      <c r="KP376" s="68"/>
      <c r="KQ376" s="68"/>
      <c r="KR376" s="68"/>
      <c r="KS376" s="68"/>
      <c r="KT376" s="68"/>
      <c r="KU376" s="68"/>
      <c r="KV376" s="68"/>
      <c r="KW376" s="68"/>
      <c r="KX376" s="68"/>
      <c r="KY376" s="68"/>
      <c r="KZ376" s="68"/>
      <c r="LA376" s="68"/>
      <c r="LB376" s="68"/>
      <c r="LC376" s="68"/>
      <c r="LD376" s="68"/>
      <c r="LE376" s="68"/>
      <c r="LF376" s="68"/>
      <c r="LG376" s="68"/>
      <c r="LH376" s="68"/>
      <c r="LI376" s="68"/>
      <c r="LJ376" s="68"/>
      <c r="LK376" s="68"/>
      <c r="LL376" s="68"/>
      <c r="LM376" s="68"/>
      <c r="LN376" s="68"/>
      <c r="LO376" s="68"/>
      <c r="LP376" s="68"/>
      <c r="LQ376" s="68"/>
      <c r="LR376" s="68"/>
      <c r="LS376" s="68"/>
      <c r="LT376" s="68"/>
      <c r="LU376" s="68"/>
      <c r="LV376" s="68"/>
      <c r="LW376" s="68"/>
      <c r="LX376" s="68"/>
      <c r="LY376" s="68"/>
      <c r="LZ376" s="68"/>
      <c r="MA376" s="68"/>
      <c r="MB376" s="68"/>
      <c r="MC376" s="68"/>
      <c r="MD376" s="68"/>
      <c r="ME376" s="68"/>
      <c r="MF376" s="68"/>
      <c r="MG376" s="68"/>
      <c r="MH376" s="68"/>
      <c r="MI376" s="68"/>
      <c r="MJ376" s="68"/>
      <c r="MK376" s="68"/>
      <c r="ML376" s="68"/>
      <c r="MM376" s="68"/>
      <c r="MN376" s="68"/>
      <c r="MO376" s="68"/>
      <c r="MP376" s="68"/>
      <c r="MQ376" s="68"/>
      <c r="MR376" s="68"/>
      <c r="MS376" s="68"/>
      <c r="MT376" s="68"/>
      <c r="MU376" s="68"/>
      <c r="MV376" s="68"/>
      <c r="MW376" s="68"/>
      <c r="MX376" s="68"/>
      <c r="MY376" s="68"/>
      <c r="MZ376" s="68"/>
      <c r="NA376" s="68"/>
      <c r="NB376" s="68"/>
      <c r="NC376" s="68"/>
      <c r="ND376" s="68"/>
      <c r="NE376" s="68"/>
      <c r="NF376" s="68"/>
      <c r="NG376" s="68"/>
      <c r="NH376" s="68"/>
      <c r="NI376" s="68"/>
      <c r="NJ376" s="68"/>
      <c r="NK376" s="68"/>
      <c r="NL376" s="68"/>
      <c r="NM376" s="68"/>
      <c r="NN376" s="68"/>
      <c r="NO376" s="68"/>
      <c r="NP376" s="68"/>
      <c r="NQ376" s="68"/>
      <c r="NR376" s="68"/>
      <c r="NS376" s="68"/>
      <c r="NT376" s="68"/>
      <c r="NU376" s="68"/>
      <c r="NV376" s="68"/>
      <c r="NW376" s="68"/>
      <c r="NX376" s="68"/>
      <c r="NY376" s="68"/>
      <c r="NZ376" s="68"/>
      <c r="OA376" s="68"/>
      <c r="OB376" s="68"/>
      <c r="OC376" s="68"/>
      <c r="OD376" s="68"/>
      <c r="OE376" s="68"/>
      <c r="OF376" s="68"/>
      <c r="OG376" s="68"/>
      <c r="OH376" s="68"/>
      <c r="OI376" s="68"/>
      <c r="OJ376" s="68"/>
      <c r="OK376" s="68"/>
      <c r="OL376" s="68"/>
      <c r="OM376" s="68"/>
      <c r="ON376" s="68"/>
      <c r="OO376" s="68"/>
      <c r="OP376" s="68"/>
      <c r="OQ376" s="68"/>
      <c r="OR376" s="68"/>
      <c r="OS376" s="68"/>
      <c r="OT376" s="68"/>
      <c r="OU376" s="68"/>
      <c r="OV376" s="68"/>
      <c r="OW376" s="68"/>
      <c r="OX376" s="68"/>
      <c r="OY376" s="68"/>
      <c r="OZ376" s="68"/>
      <c r="PA376" s="68"/>
      <c r="PB376" s="68"/>
      <c r="PC376" s="68"/>
      <c r="PD376" s="68"/>
      <c r="PE376" s="68"/>
      <c r="PF376" s="68"/>
      <c r="PG376" s="68"/>
      <c r="PH376" s="68"/>
      <c r="PI376" s="68"/>
      <c r="PJ376" s="68"/>
      <c r="PK376" s="68"/>
      <c r="PL376" s="68"/>
      <c r="PM376" s="68"/>
      <c r="PN376" s="68"/>
      <c r="PO376" s="68"/>
      <c r="PP376" s="68"/>
      <c r="PQ376" s="68"/>
      <c r="PR376" s="68"/>
      <c r="PS376" s="68"/>
      <c r="PT376" s="68"/>
      <c r="PU376" s="68"/>
      <c r="PV376" s="68"/>
      <c r="PW376" s="68"/>
      <c r="PX376" s="68"/>
      <c r="PY376" s="68"/>
      <c r="PZ376" s="68"/>
      <c r="QA376" s="68"/>
      <c r="QB376" s="68"/>
      <c r="QC376" s="68"/>
      <c r="QD376" s="68"/>
      <c r="QE376" s="68"/>
      <c r="QF376" s="68"/>
      <c r="QG376" s="68"/>
      <c r="QH376" s="68"/>
      <c r="QI376" s="68"/>
      <c r="QJ376" s="68"/>
      <c r="QK376" s="68"/>
      <c r="QL376" s="68"/>
      <c r="QM376" s="68"/>
      <c r="QN376" s="68"/>
      <c r="QO376" s="68"/>
      <c r="QP376" s="68"/>
      <c r="QQ376" s="68"/>
      <c r="QR376" s="68"/>
      <c r="QS376" s="68"/>
      <c r="QT376" s="68"/>
      <c r="QU376" s="68"/>
      <c r="QV376" s="68"/>
      <c r="QW376" s="68"/>
      <c r="QX376" s="68"/>
      <c r="QY376" s="68"/>
      <c r="QZ376" s="68"/>
      <c r="RA376" s="68"/>
      <c r="RB376" s="68"/>
      <c r="RC376" s="68"/>
      <c r="RD376" s="68"/>
      <c r="RE376" s="68"/>
      <c r="RF376" s="68"/>
      <c r="RG376" s="68"/>
      <c r="RH376" s="68"/>
      <c r="RI376" s="68"/>
      <c r="RJ376" s="68"/>
      <c r="RK376" s="68"/>
      <c r="RL376" s="68"/>
      <c r="RM376" s="68"/>
      <c r="RN376" s="68"/>
      <c r="RO376" s="68"/>
      <c r="RP376" s="68"/>
      <c r="RQ376" s="68"/>
      <c r="RR376" s="68"/>
      <c r="RS376" s="68"/>
      <c r="RT376" s="68"/>
      <c r="RU376" s="68"/>
      <c r="RV376" s="68"/>
      <c r="RW376" s="68"/>
      <c r="RX376" s="68"/>
      <c r="RY376" s="68"/>
      <c r="RZ376" s="68"/>
      <c r="SA376" s="68"/>
      <c r="SB376" s="68"/>
      <c r="SC376" s="68"/>
      <c r="SD376" s="68"/>
      <c r="SE376" s="68"/>
      <c r="SF376" s="68"/>
      <c r="SG376" s="68"/>
      <c r="SH376" s="68"/>
      <c r="SI376" s="68"/>
      <c r="SJ376" s="68"/>
      <c r="SK376" s="68"/>
      <c r="SL376" s="68"/>
      <c r="SM376" s="68"/>
      <c r="SN376" s="68"/>
      <c r="SO376" s="68"/>
      <c r="SP376" s="68"/>
      <c r="SQ376" s="68"/>
      <c r="SR376" s="68"/>
      <c r="SS376" s="68"/>
      <c r="ST376" s="68"/>
      <c r="SU376" s="68"/>
      <c r="SV376" s="68"/>
      <c r="SW376" s="68"/>
      <c r="SX376" s="68"/>
      <c r="SY376" s="68"/>
      <c r="SZ376" s="68"/>
      <c r="TA376" s="68"/>
      <c r="TB376" s="68"/>
      <c r="TC376" s="68"/>
      <c r="TD376" s="68"/>
      <c r="TE376" s="68"/>
      <c r="TF376" s="68"/>
      <c r="TG376" s="68"/>
      <c r="TH376" s="68"/>
      <c r="TI376" s="68"/>
      <c r="TJ376" s="68"/>
      <c r="TK376" s="68"/>
      <c r="TL376" s="68"/>
      <c r="TM376" s="68"/>
      <c r="TN376" s="68"/>
      <c r="TO376" s="68"/>
      <c r="TP376" s="68"/>
      <c r="TQ376" s="68"/>
      <c r="TR376" s="68"/>
      <c r="TS376" s="68"/>
      <c r="TT376" s="68"/>
      <c r="TU376" s="68"/>
      <c r="TV376" s="68"/>
      <c r="TW376" s="68"/>
      <c r="TX376" s="68"/>
      <c r="TY376" s="68"/>
      <c r="TZ376" s="68"/>
      <c r="UA376" s="68"/>
      <c r="UB376" s="68"/>
      <c r="UC376" s="68"/>
      <c r="UD376" s="68"/>
      <c r="UE376" s="68"/>
      <c r="UF376" s="68"/>
      <c r="UG376" s="68"/>
      <c r="UH376" s="68"/>
      <c r="UI376" s="68"/>
      <c r="UJ376" s="68"/>
      <c r="UK376" s="68"/>
      <c r="UL376" s="68"/>
      <c r="UM376" s="68"/>
      <c r="UN376" s="68"/>
      <c r="UO376" s="68"/>
      <c r="UP376" s="68"/>
      <c r="UQ376" s="68"/>
      <c r="UR376" s="68"/>
      <c r="US376" s="68"/>
      <c r="UT376" s="68"/>
      <c r="UU376" s="68"/>
      <c r="UV376" s="68"/>
      <c r="UW376" s="68"/>
      <c r="UX376" s="68"/>
      <c r="UY376" s="68"/>
      <c r="UZ376" s="68"/>
      <c r="VA376" s="68"/>
      <c r="VB376" s="68"/>
      <c r="VC376" s="68"/>
      <c r="VD376" s="68"/>
      <c r="VE376" s="68"/>
      <c r="VF376" s="68"/>
      <c r="VG376" s="68"/>
      <c r="VH376" s="68"/>
      <c r="VI376" s="68"/>
      <c r="VJ376" s="68"/>
      <c r="VK376" s="68"/>
      <c r="VL376" s="68"/>
      <c r="VM376" s="68"/>
      <c r="VN376" s="68"/>
      <c r="VO376" s="68"/>
      <c r="VP376" s="68"/>
      <c r="VQ376" s="68"/>
      <c r="VR376" s="68"/>
      <c r="VS376" s="68"/>
      <c r="VT376" s="68"/>
      <c r="VU376" s="68"/>
      <c r="VV376" s="68"/>
      <c r="VW376" s="68"/>
      <c r="VX376" s="68"/>
      <c r="VY376" s="68"/>
      <c r="VZ376" s="68"/>
      <c r="WA376" s="68"/>
      <c r="WB376" s="68"/>
      <c r="WC376" s="68"/>
      <c r="WD376" s="68"/>
      <c r="WE376" s="68"/>
      <c r="WF376" s="68"/>
      <c r="WG376" s="68"/>
      <c r="WH376" s="68"/>
      <c r="WI376" s="68"/>
      <c r="WJ376" s="68"/>
      <c r="WK376" s="68"/>
      <c r="WL376" s="68"/>
      <c r="WM376" s="68"/>
      <c r="WN376" s="68"/>
      <c r="WO376" s="68"/>
      <c r="WP376" s="68"/>
      <c r="WQ376" s="68"/>
      <c r="WR376" s="68"/>
      <c r="WS376" s="68"/>
      <c r="WT376" s="68"/>
      <c r="WU376" s="68"/>
      <c r="WV376" s="68"/>
      <c r="WW376" s="68"/>
      <c r="WX376" s="68"/>
      <c r="WY376" s="68"/>
      <c r="WZ376" s="68"/>
      <c r="XA376" s="68"/>
      <c r="XB376" s="68"/>
      <c r="XC376" s="68"/>
      <c r="XD376" s="68"/>
      <c r="XE376" s="68"/>
      <c r="XF376" s="68"/>
      <c r="XG376" s="68"/>
      <c r="XH376" s="68"/>
      <c r="XI376" s="68"/>
      <c r="XJ376" s="68"/>
      <c r="XK376" s="68"/>
      <c r="XL376" s="68"/>
      <c r="XM376" s="68"/>
      <c r="XN376" s="68"/>
      <c r="XO376" s="68"/>
      <c r="XP376" s="68"/>
      <c r="XQ376" s="68"/>
      <c r="XR376" s="68"/>
      <c r="XS376" s="68"/>
      <c r="XT376" s="68"/>
      <c r="XU376" s="68"/>
      <c r="XV376" s="68"/>
      <c r="XW376" s="68"/>
      <c r="XX376" s="68"/>
      <c r="XY376" s="68"/>
      <c r="XZ376" s="68"/>
      <c r="YA376" s="68"/>
      <c r="YB376" s="68"/>
      <c r="YC376" s="68"/>
      <c r="YD376" s="68"/>
      <c r="YE376" s="68"/>
      <c r="YF376" s="68"/>
      <c r="YG376" s="68"/>
      <c r="YH376" s="68"/>
      <c r="YI376" s="68"/>
      <c r="YJ376" s="68"/>
      <c r="YK376" s="68"/>
      <c r="YL376" s="68"/>
      <c r="YM376" s="68"/>
      <c r="YN376" s="68"/>
      <c r="YO376" s="68"/>
      <c r="YP376" s="68"/>
      <c r="YQ376" s="68"/>
      <c r="YR376" s="68"/>
      <c r="YS376" s="68"/>
      <c r="YT376" s="68"/>
      <c r="YU376" s="68"/>
      <c r="YV376" s="68"/>
      <c r="YW376" s="68"/>
      <c r="YX376" s="68"/>
      <c r="YY376" s="68"/>
      <c r="YZ376" s="68"/>
      <c r="ZA376" s="68"/>
      <c r="ZB376" s="68"/>
      <c r="ZC376" s="68"/>
      <c r="ZD376" s="68"/>
      <c r="ZE376" s="68"/>
      <c r="ZF376" s="68"/>
      <c r="ZG376" s="68"/>
      <c r="ZH376" s="68"/>
      <c r="ZI376" s="68"/>
      <c r="ZJ376" s="68"/>
      <c r="ZK376" s="68"/>
      <c r="ZL376" s="68"/>
      <c r="ZM376" s="68"/>
      <c r="ZN376" s="68"/>
      <c r="ZO376" s="68"/>
      <c r="ZP376" s="68"/>
      <c r="ZQ376" s="68"/>
      <c r="ZR376" s="68"/>
      <c r="ZS376" s="68"/>
      <c r="ZT376" s="68"/>
      <c r="ZU376" s="68"/>
      <c r="ZV376" s="68"/>
      <c r="ZW376" s="68"/>
      <c r="ZX376" s="68"/>
      <c r="ZY376" s="68"/>
      <c r="ZZ376" s="68"/>
      <c r="AAA376" s="68"/>
      <c r="AAB376" s="68"/>
      <c r="AAC376" s="68"/>
      <c r="AAD376" s="68"/>
      <c r="AAE376" s="68"/>
      <c r="AAF376" s="68"/>
      <c r="AAG376" s="68"/>
      <c r="AAH376" s="68"/>
      <c r="AAI376" s="68"/>
      <c r="AAJ376" s="68"/>
      <c r="AAK376" s="68"/>
      <c r="AAL376" s="68"/>
      <c r="AAM376" s="68"/>
      <c r="AAN376" s="68"/>
      <c r="AAO376" s="68"/>
      <c r="AAP376" s="68"/>
      <c r="AAQ376" s="68"/>
      <c r="AAR376" s="68"/>
      <c r="AAS376" s="68"/>
      <c r="AAT376" s="68"/>
      <c r="AAU376" s="68"/>
      <c r="AAV376" s="68"/>
      <c r="AAW376" s="68"/>
      <c r="AAX376" s="68"/>
      <c r="AAY376" s="68"/>
      <c r="AAZ376" s="68"/>
      <c r="ABA376" s="68"/>
      <c r="ABB376" s="68"/>
      <c r="ABC376" s="68"/>
      <c r="ABD376" s="68"/>
      <c r="ABE376" s="68"/>
      <c r="ABF376" s="68"/>
      <c r="ABG376" s="68"/>
      <c r="ABH376" s="68"/>
      <c r="ABI376" s="68"/>
      <c r="ABJ376" s="68"/>
      <c r="ABK376" s="68"/>
      <c r="ABL376" s="68"/>
      <c r="ABM376" s="68"/>
      <c r="ABN376" s="68"/>
      <c r="ABO376" s="68"/>
      <c r="ABP376" s="68"/>
      <c r="ABQ376" s="68"/>
      <c r="ABR376" s="68"/>
      <c r="ABS376" s="68"/>
      <c r="ABT376" s="68"/>
      <c r="ABU376" s="68"/>
      <c r="ABV376" s="68"/>
      <c r="ABW376" s="68"/>
      <c r="ABX376" s="68"/>
      <c r="ABY376" s="68"/>
      <c r="ABZ376" s="68"/>
      <c r="ACA376" s="68"/>
      <c r="ACB376" s="68"/>
      <c r="ACC376" s="68"/>
      <c r="ACD376" s="68"/>
      <c r="ACE376" s="68"/>
      <c r="ACF376" s="68"/>
      <c r="ACG376" s="68"/>
      <c r="ACH376" s="68"/>
      <c r="ACI376" s="68"/>
      <c r="ACJ376" s="68"/>
      <c r="ACK376" s="68"/>
      <c r="ACL376" s="68"/>
      <c r="ACM376" s="68"/>
      <c r="ACN376" s="68"/>
      <c r="ACO376" s="68"/>
      <c r="ACP376" s="68"/>
      <c r="ACQ376" s="68"/>
      <c r="ACR376" s="68"/>
      <c r="ACS376" s="68"/>
      <c r="ACT376" s="68"/>
      <c r="ACU376" s="68"/>
      <c r="ACV376" s="68"/>
      <c r="ACW376" s="68"/>
      <c r="ACX376" s="68"/>
      <c r="ACY376" s="68"/>
      <c r="ACZ376" s="68"/>
      <c r="ADA376" s="68"/>
      <c r="ADB376" s="68"/>
      <c r="ADC376" s="68"/>
      <c r="ADD376" s="68"/>
      <c r="ADE376" s="68"/>
      <c r="ADF376" s="68"/>
      <c r="ADG376" s="68"/>
      <c r="ADH376" s="68"/>
      <c r="ADI376" s="68"/>
      <c r="ADJ376" s="68"/>
      <c r="ADK376" s="68"/>
      <c r="ADL376" s="68"/>
      <c r="ADM376" s="68"/>
      <c r="ADN376" s="68"/>
      <c r="ADO376" s="68"/>
      <c r="ADP376" s="68"/>
      <c r="ADQ376" s="68"/>
      <c r="ADR376" s="68"/>
      <c r="ADS376" s="68"/>
      <c r="ADT376" s="68"/>
      <c r="ADU376" s="68"/>
      <c r="ADV376" s="68"/>
      <c r="ADW376" s="68"/>
      <c r="ADX376" s="68"/>
      <c r="ADY376" s="68"/>
      <c r="ADZ376" s="68"/>
      <c r="AEA376" s="68"/>
      <c r="AEB376" s="68"/>
      <c r="AEC376" s="68"/>
      <c r="AED376" s="68"/>
      <c r="AEE376" s="68"/>
      <c r="AEF376" s="68"/>
      <c r="AEG376" s="68"/>
      <c r="AEH376" s="68"/>
      <c r="AEI376" s="68"/>
      <c r="AEJ376" s="68"/>
      <c r="AEK376" s="68"/>
      <c r="AEL376" s="68"/>
      <c r="AEM376" s="68"/>
      <c r="AEN376" s="68"/>
      <c r="AEO376" s="68"/>
      <c r="AEP376" s="68"/>
      <c r="AEQ376" s="68"/>
      <c r="AER376" s="68"/>
      <c r="AES376" s="68"/>
      <c r="AET376" s="68"/>
      <c r="AEU376" s="68"/>
      <c r="AEV376" s="68"/>
      <c r="AEW376" s="68"/>
      <c r="AEX376" s="68"/>
      <c r="AEY376" s="68"/>
      <c r="AEZ376" s="68"/>
      <c r="AFA376" s="68"/>
      <c r="AFB376" s="68"/>
      <c r="AFC376" s="68"/>
      <c r="AFD376" s="68"/>
      <c r="AFE376" s="68"/>
      <c r="AFF376" s="68"/>
      <c r="AFG376" s="68"/>
      <c r="AFH376" s="68"/>
      <c r="AFI376" s="68"/>
      <c r="AFJ376" s="68"/>
      <c r="AFK376" s="68"/>
      <c r="AFL376" s="68"/>
      <c r="AFM376" s="68"/>
      <c r="AFN376" s="68"/>
      <c r="AFO376" s="68"/>
      <c r="AFP376" s="68"/>
      <c r="AFQ376" s="68"/>
      <c r="AFR376" s="68"/>
      <c r="AFS376" s="68"/>
      <c r="AFT376" s="68"/>
      <c r="AFU376" s="68"/>
      <c r="AFV376" s="68"/>
      <c r="AFW376" s="68"/>
      <c r="AFX376" s="68"/>
      <c r="AFY376" s="68"/>
      <c r="AFZ376" s="68"/>
      <c r="AGA376" s="68"/>
      <c r="AGB376" s="68"/>
      <c r="AGC376" s="68"/>
      <c r="AGD376" s="68"/>
      <c r="AGE376" s="68"/>
      <c r="AGF376" s="68"/>
      <c r="AGG376" s="68"/>
      <c r="AGH376" s="68"/>
      <c r="AGI376" s="68"/>
      <c r="AGJ376" s="68"/>
      <c r="AGK376" s="68"/>
      <c r="AGL376" s="68"/>
      <c r="AGM376" s="68"/>
      <c r="AGN376" s="68"/>
      <c r="AGO376" s="68"/>
      <c r="AGP376" s="68"/>
      <c r="AGQ376" s="68"/>
      <c r="AGR376" s="68"/>
      <c r="AGS376" s="68"/>
      <c r="AGT376" s="68"/>
      <c r="AGU376" s="68"/>
      <c r="AGV376" s="68"/>
      <c r="AGW376" s="68"/>
      <c r="AGX376" s="68"/>
      <c r="AGY376" s="68"/>
      <c r="AGZ376" s="68"/>
      <c r="AHA376" s="68"/>
      <c r="AHB376" s="68"/>
      <c r="AHC376" s="68"/>
      <c r="AHD376" s="68"/>
      <c r="AHE376" s="68"/>
      <c r="AHF376" s="68"/>
      <c r="AHG376" s="68"/>
      <c r="AHH376" s="68"/>
      <c r="AHI376" s="68"/>
      <c r="AHJ376" s="68"/>
      <c r="AHK376" s="68"/>
      <c r="AHL376" s="68"/>
      <c r="AHM376" s="68"/>
      <c r="AHN376" s="68"/>
      <c r="AHO376" s="68"/>
      <c r="AHP376" s="68"/>
      <c r="AHQ376" s="68"/>
      <c r="AHR376" s="68"/>
      <c r="AHS376" s="68"/>
      <c r="AHT376" s="68"/>
      <c r="AHU376" s="68"/>
      <c r="AHV376" s="68"/>
      <c r="AHW376" s="68"/>
      <c r="AHX376" s="68"/>
      <c r="AHY376" s="68"/>
      <c r="AHZ376" s="68"/>
      <c r="AIA376" s="68"/>
      <c r="AIB376" s="68"/>
      <c r="AIC376" s="68"/>
      <c r="AID376" s="68"/>
      <c r="AIE376" s="68"/>
      <c r="AIF376" s="68"/>
      <c r="AIG376" s="68"/>
      <c r="AIH376" s="68"/>
      <c r="AII376" s="68"/>
      <c r="AIJ376" s="68"/>
      <c r="AIK376" s="68"/>
      <c r="AIL376" s="68"/>
      <c r="AIM376" s="68"/>
      <c r="AIN376" s="68"/>
      <c r="AIO376" s="68"/>
      <c r="AIP376" s="68"/>
      <c r="AIQ376" s="68"/>
      <c r="AIR376" s="68"/>
      <c r="AIS376" s="68"/>
      <c r="AIT376" s="68"/>
      <c r="AIU376" s="68"/>
      <c r="AIV376" s="68"/>
      <c r="AIW376" s="68"/>
      <c r="AIX376" s="68"/>
      <c r="AIY376" s="68"/>
      <c r="AIZ376" s="68"/>
      <c r="AJA376" s="68"/>
      <c r="AJB376" s="68"/>
      <c r="AJC376" s="68"/>
      <c r="AJD376" s="68"/>
      <c r="AJE376" s="68"/>
      <c r="AJF376" s="68"/>
      <c r="AJG376" s="68"/>
      <c r="AJH376" s="68"/>
      <c r="AJI376" s="68"/>
      <c r="AJJ376" s="68"/>
      <c r="AJK376" s="68"/>
      <c r="AJL376" s="68"/>
      <c r="AJM376" s="68"/>
      <c r="AJN376" s="68"/>
      <c r="AJO376" s="68"/>
      <c r="AJP376" s="68"/>
      <c r="AJQ376" s="68"/>
      <c r="AJR376" s="68"/>
      <c r="AJS376" s="68"/>
      <c r="AJT376" s="68"/>
      <c r="AJU376" s="68"/>
      <c r="AJV376" s="68"/>
      <c r="AJW376" s="68"/>
      <c r="AJX376" s="68"/>
      <c r="AJY376" s="68"/>
      <c r="AJZ376" s="68"/>
      <c r="AKA376" s="68"/>
      <c r="AKB376" s="68"/>
      <c r="AKC376" s="68"/>
      <c r="AKD376" s="68"/>
      <c r="AKE376" s="68"/>
      <c r="AKF376" s="68"/>
      <c r="AKG376" s="68"/>
      <c r="AKH376" s="68"/>
      <c r="AKI376" s="68"/>
      <c r="AKJ376" s="68"/>
      <c r="AKK376" s="68"/>
      <c r="AKL376" s="68"/>
      <c r="AKM376" s="68"/>
      <c r="AKN376" s="68"/>
      <c r="AKO376" s="68"/>
      <c r="AKP376" s="68"/>
      <c r="AKQ376" s="68"/>
      <c r="AKR376" s="68"/>
      <c r="AKS376" s="68"/>
      <c r="AKT376" s="68"/>
      <c r="AKU376" s="68"/>
      <c r="AKV376" s="68"/>
      <c r="AKW376" s="68"/>
      <c r="AKX376" s="68"/>
      <c r="AKY376" s="68"/>
      <c r="AKZ376" s="68"/>
      <c r="ALA376" s="68"/>
      <c r="ALB376" s="68"/>
      <c r="ALC376" s="68"/>
      <c r="ALD376" s="68"/>
      <c r="ALE376" s="68"/>
      <c r="ALF376" s="68"/>
      <c r="ALG376" s="68"/>
      <c r="ALH376" s="68"/>
      <c r="ALI376" s="68"/>
      <c r="ALJ376" s="68"/>
      <c r="ALK376" s="68"/>
      <c r="ALL376" s="68"/>
      <c r="ALM376" s="68"/>
      <c r="ALN376" s="68"/>
      <c r="ALO376" s="68"/>
      <c r="ALP376" s="68"/>
      <c r="ALQ376" s="68"/>
      <c r="ALR376" s="68"/>
      <c r="ALS376" s="68"/>
      <c r="ALT376" s="68"/>
      <c r="ALU376" s="68"/>
      <c r="ALV376" s="68"/>
      <c r="ALW376" s="68"/>
      <c r="ALX376" s="68"/>
      <c r="ALY376" s="68"/>
      <c r="ALZ376" s="68"/>
      <c r="AMA376" s="68"/>
      <c r="AMB376" s="68"/>
      <c r="AMC376" s="68"/>
      <c r="AMD376" s="68"/>
      <c r="AME376" s="68"/>
      <c r="AMF376" s="68"/>
      <c r="AMG376" s="68"/>
      <c r="AMH376" s="68"/>
      <c r="AMI376" s="68"/>
      <c r="AMJ376" s="68"/>
      <c r="AMK376" s="68"/>
      <c r="AML376" s="68"/>
      <c r="AMM376" s="68"/>
      <c r="AMN376" s="68"/>
      <c r="AMO376" s="68"/>
      <c r="AMP376" s="68"/>
      <c r="AMQ376" s="68"/>
      <c r="AMR376" s="68"/>
      <c r="AMS376" s="68"/>
      <c r="AMT376" s="68"/>
      <c r="AMU376" s="68"/>
      <c r="AMV376" s="68"/>
      <c r="AMW376" s="68"/>
      <c r="AMX376" s="68"/>
      <c r="AMY376" s="68"/>
      <c r="AMZ376" s="68"/>
      <c r="ANA376" s="68"/>
      <c r="ANB376" s="68"/>
      <c r="ANC376" s="68"/>
      <c r="AND376" s="68"/>
      <c r="ANE376" s="68"/>
      <c r="ANF376" s="68"/>
      <c r="ANG376" s="68"/>
      <c r="ANH376" s="68"/>
      <c r="ANI376" s="68"/>
      <c r="ANJ376" s="68"/>
      <c r="ANK376" s="68"/>
      <c r="ANL376" s="68"/>
      <c r="ANM376" s="68"/>
      <c r="ANN376" s="68"/>
      <c r="ANO376" s="68"/>
      <c r="ANP376" s="68"/>
      <c r="ANQ376" s="68"/>
      <c r="ANR376" s="68"/>
      <c r="ANS376" s="68"/>
      <c r="ANT376" s="68"/>
      <c r="ANU376" s="68"/>
      <c r="ANV376" s="68"/>
      <c r="ANW376" s="68"/>
      <c r="ANX376" s="68"/>
      <c r="ANY376" s="68"/>
      <c r="ANZ376" s="68"/>
      <c r="AOA376" s="68"/>
      <c r="AOB376" s="68"/>
      <c r="AOC376" s="68"/>
      <c r="AOD376" s="68"/>
      <c r="AOE376" s="68"/>
      <c r="AOF376" s="68"/>
      <c r="AOG376" s="68"/>
      <c r="AOH376" s="68"/>
      <c r="AOI376" s="68"/>
      <c r="AOJ376" s="68"/>
      <c r="AOK376" s="68"/>
      <c r="AOL376" s="68"/>
      <c r="AOM376" s="68"/>
      <c r="AON376" s="68"/>
      <c r="AOO376" s="68"/>
      <c r="AOP376" s="68"/>
      <c r="AOQ376" s="68"/>
      <c r="AOR376" s="68"/>
      <c r="AOS376" s="68"/>
      <c r="AOT376" s="68"/>
      <c r="AOU376" s="68"/>
      <c r="AOV376" s="68"/>
      <c r="AOW376" s="68"/>
      <c r="AOX376" s="68"/>
      <c r="AOY376" s="68"/>
      <c r="AOZ376" s="68"/>
      <c r="APA376" s="68"/>
      <c r="APB376" s="68"/>
      <c r="APC376" s="68"/>
      <c r="APD376" s="68"/>
      <c r="APE376" s="68"/>
      <c r="APF376" s="68"/>
      <c r="APG376" s="68"/>
      <c r="APH376" s="68"/>
      <c r="API376" s="68"/>
      <c r="APJ376" s="68"/>
      <c r="APK376" s="68"/>
      <c r="APL376" s="68"/>
      <c r="APM376" s="68"/>
      <c r="APN376" s="68"/>
      <c r="APO376" s="68"/>
      <c r="APP376" s="68"/>
      <c r="APQ376" s="68"/>
      <c r="APR376" s="68"/>
      <c r="APS376" s="68"/>
      <c r="APT376" s="68"/>
      <c r="APU376" s="68"/>
      <c r="APV376" s="68"/>
      <c r="APW376" s="68"/>
      <c r="APX376" s="68"/>
      <c r="APY376" s="68"/>
      <c r="APZ376" s="68"/>
      <c r="AQA376" s="68"/>
      <c r="AQB376" s="68"/>
      <c r="AQC376" s="68"/>
      <c r="AQD376" s="68"/>
      <c r="AQE376" s="68"/>
      <c r="AQF376" s="68"/>
      <c r="AQG376" s="68"/>
      <c r="AQH376" s="68"/>
      <c r="AQI376" s="68"/>
      <c r="AQJ376" s="68"/>
      <c r="AQK376" s="68"/>
      <c r="AQL376" s="68"/>
      <c r="AQM376" s="68"/>
      <c r="AQN376" s="68"/>
      <c r="AQO376" s="68"/>
      <c r="AQP376" s="68"/>
      <c r="AQQ376" s="68"/>
      <c r="AQR376" s="68"/>
      <c r="AQS376" s="68"/>
      <c r="AQT376" s="68"/>
      <c r="AQU376" s="68"/>
      <c r="AQV376" s="68"/>
      <c r="AQW376" s="68"/>
      <c r="AQX376" s="68"/>
      <c r="AQY376" s="68"/>
      <c r="AQZ376" s="68"/>
      <c r="ARA376" s="68"/>
      <c r="ARB376" s="68"/>
      <c r="ARC376" s="68"/>
      <c r="ARD376" s="68"/>
      <c r="ARE376" s="68"/>
      <c r="ARF376" s="68"/>
      <c r="ARG376" s="68"/>
      <c r="ARH376" s="68"/>
      <c r="ARI376" s="68"/>
      <c r="ARJ376" s="68"/>
      <c r="ARK376" s="68"/>
      <c r="ARL376" s="68"/>
      <c r="ARM376" s="68"/>
      <c r="ARN376" s="68"/>
      <c r="ARO376" s="68"/>
      <c r="ARP376" s="68"/>
      <c r="ARQ376" s="68"/>
      <c r="ARR376" s="68"/>
      <c r="ARS376" s="68"/>
      <c r="ART376" s="68"/>
      <c r="ARU376" s="68"/>
      <c r="ARV376" s="68"/>
      <c r="ARW376" s="68"/>
      <c r="ARX376" s="68"/>
      <c r="ARY376" s="68"/>
      <c r="ARZ376" s="68"/>
      <c r="ASA376" s="68"/>
      <c r="ASB376" s="68"/>
      <c r="ASC376" s="68"/>
      <c r="ASD376" s="68"/>
      <c r="ASE376" s="68"/>
      <c r="ASF376" s="68"/>
      <c r="ASG376" s="68"/>
      <c r="ASH376" s="68"/>
      <c r="ASI376" s="68"/>
      <c r="ASJ376" s="68"/>
      <c r="ASK376" s="68"/>
      <c r="ASL376" s="68"/>
      <c r="ASM376" s="68"/>
      <c r="ASN376" s="68"/>
      <c r="ASO376" s="68"/>
      <c r="ASP376" s="68"/>
      <c r="ASQ376" s="68"/>
      <c r="ASR376" s="68"/>
      <c r="ASS376" s="68"/>
      <c r="AST376" s="68"/>
      <c r="ASU376" s="68"/>
      <c r="ASV376" s="68"/>
      <c r="ASW376" s="68"/>
      <c r="ASX376" s="68"/>
      <c r="ASY376" s="68"/>
      <c r="ASZ376" s="68"/>
      <c r="ATA376" s="68"/>
      <c r="ATB376" s="68"/>
      <c r="ATC376" s="68"/>
      <c r="ATD376" s="68"/>
      <c r="ATE376" s="68"/>
      <c r="ATF376" s="68"/>
      <c r="ATG376" s="68"/>
      <c r="ATH376" s="68"/>
      <c r="ATI376" s="68"/>
      <c r="ATJ376" s="68"/>
      <c r="ATK376" s="68"/>
      <c r="ATL376" s="68"/>
      <c r="ATM376" s="68"/>
      <c r="ATN376" s="68"/>
      <c r="ATO376" s="68"/>
      <c r="ATP376" s="68"/>
      <c r="ATQ376" s="68"/>
      <c r="ATR376" s="68"/>
      <c r="ATS376" s="68"/>
      <c r="ATT376" s="68"/>
      <c r="ATU376" s="68"/>
      <c r="ATV376" s="68"/>
      <c r="ATW376" s="68"/>
      <c r="ATX376" s="68"/>
      <c r="ATY376" s="68"/>
      <c r="ATZ376" s="68"/>
      <c r="AUA376" s="68"/>
      <c r="AUB376" s="68"/>
      <c r="AUC376" s="68"/>
      <c r="AUD376" s="68"/>
      <c r="AUE376" s="68"/>
      <c r="AUF376" s="68"/>
      <c r="AUG376" s="68"/>
      <c r="AUH376" s="68"/>
      <c r="AUI376" s="68"/>
      <c r="AUJ376" s="68"/>
      <c r="AUK376" s="68"/>
      <c r="AUL376" s="68"/>
      <c r="AUM376" s="68"/>
      <c r="AUN376" s="68"/>
      <c r="AUO376" s="68"/>
      <c r="AUP376" s="68"/>
      <c r="AUQ376" s="68"/>
      <c r="AUR376" s="68"/>
      <c r="AUS376" s="68"/>
      <c r="AUT376" s="68"/>
      <c r="AUU376" s="68"/>
      <c r="AUV376" s="68"/>
      <c r="AUW376" s="68"/>
      <c r="AUX376" s="68"/>
      <c r="AUY376" s="68"/>
      <c r="AUZ376" s="68"/>
      <c r="AVA376" s="68"/>
      <c r="AVB376" s="68"/>
      <c r="AVC376" s="68"/>
      <c r="AVD376" s="68"/>
      <c r="AVE376" s="68"/>
      <c r="AVF376" s="68"/>
      <c r="AVG376" s="68"/>
      <c r="AVH376" s="68"/>
      <c r="AVI376" s="68"/>
      <c r="AVJ376" s="68"/>
      <c r="AVK376" s="68"/>
      <c r="AVL376" s="68"/>
      <c r="AVM376" s="68"/>
      <c r="AVN376" s="68"/>
      <c r="AVO376" s="68"/>
      <c r="AVP376" s="68"/>
      <c r="AVQ376" s="68"/>
      <c r="AVR376" s="68"/>
      <c r="AVS376" s="68"/>
      <c r="AVT376" s="68"/>
      <c r="AVU376" s="68"/>
      <c r="AVV376" s="68"/>
      <c r="AVW376" s="68"/>
      <c r="AVX376" s="68"/>
      <c r="AVY376" s="68"/>
      <c r="AVZ376" s="68"/>
      <c r="AWA376" s="68"/>
      <c r="AWB376" s="68"/>
      <c r="AWC376" s="68"/>
      <c r="AWD376" s="68"/>
      <c r="AWE376" s="68"/>
      <c r="AWF376" s="68"/>
      <c r="AWG376" s="68"/>
      <c r="AWH376" s="68"/>
      <c r="AWI376" s="68"/>
      <c r="AWJ376" s="68"/>
      <c r="AWK376" s="68"/>
      <c r="AWL376" s="68"/>
      <c r="AWM376" s="68"/>
      <c r="AWN376" s="68"/>
      <c r="AWO376" s="68"/>
      <c r="AWP376" s="68"/>
      <c r="AWQ376" s="68"/>
      <c r="AWR376" s="68"/>
      <c r="AWS376" s="68"/>
      <c r="AWT376" s="68"/>
      <c r="AWU376" s="68"/>
      <c r="AWV376" s="68"/>
      <c r="AWW376" s="68"/>
      <c r="AWX376" s="68"/>
      <c r="AWY376" s="68"/>
      <c r="AWZ376" s="68"/>
      <c r="AXA376" s="68"/>
      <c r="AXB376" s="68"/>
      <c r="AXC376" s="68"/>
      <c r="AXD376" s="68"/>
      <c r="AXE376" s="68"/>
      <c r="AXF376" s="68"/>
      <c r="AXG376" s="68"/>
      <c r="AXH376" s="68"/>
      <c r="AXI376" s="68"/>
      <c r="AXJ376" s="68"/>
      <c r="AXK376" s="68"/>
      <c r="AXL376" s="68"/>
      <c r="AXM376" s="68"/>
      <c r="AXN376" s="68"/>
      <c r="AXO376" s="68"/>
      <c r="AXP376" s="68"/>
      <c r="AXQ376" s="68"/>
      <c r="AXR376" s="68"/>
      <c r="AXS376" s="68"/>
      <c r="AXT376" s="68"/>
      <c r="AXU376" s="68"/>
      <c r="AXV376" s="68"/>
      <c r="AXW376" s="68"/>
      <c r="AXX376" s="68"/>
      <c r="AXY376" s="68"/>
      <c r="AXZ376" s="68"/>
      <c r="AYA376" s="68"/>
      <c r="AYB376" s="68"/>
      <c r="AYC376" s="68"/>
      <c r="AYD376" s="68"/>
      <c r="AYE376" s="68"/>
      <c r="AYF376" s="68"/>
      <c r="AYG376" s="68"/>
      <c r="AYH376" s="68"/>
      <c r="AYI376" s="68"/>
      <c r="AYJ376" s="68"/>
      <c r="AYK376" s="68"/>
      <c r="AYL376" s="68"/>
      <c r="AYM376" s="68"/>
      <c r="AYN376" s="68"/>
      <c r="AYO376" s="68"/>
      <c r="AYP376" s="68"/>
      <c r="AYQ376" s="68"/>
      <c r="AYR376" s="68"/>
      <c r="AYS376" s="68"/>
      <c r="AYT376" s="68"/>
      <c r="AYU376" s="68"/>
      <c r="AYV376" s="68"/>
      <c r="AYW376" s="68"/>
      <c r="AYX376" s="68"/>
      <c r="AYY376" s="68"/>
      <c r="AYZ376" s="68"/>
      <c r="AZA376" s="68"/>
      <c r="AZB376" s="68"/>
      <c r="AZC376" s="68"/>
      <c r="AZD376" s="68"/>
      <c r="AZE376" s="68"/>
      <c r="AZF376" s="68"/>
      <c r="AZG376" s="68"/>
      <c r="AZH376" s="68"/>
      <c r="AZI376" s="68"/>
      <c r="AZJ376" s="68"/>
      <c r="AZK376" s="68"/>
      <c r="AZL376" s="68"/>
      <c r="AZM376" s="68"/>
      <c r="AZN376" s="68"/>
      <c r="AZO376" s="68"/>
      <c r="AZP376" s="68"/>
      <c r="AZQ376" s="68"/>
      <c r="AZR376" s="68"/>
      <c r="AZS376" s="68"/>
      <c r="AZT376" s="68"/>
      <c r="AZU376" s="68"/>
      <c r="AZV376" s="68"/>
      <c r="AZW376" s="68"/>
      <c r="AZX376" s="68"/>
      <c r="AZY376" s="68"/>
      <c r="AZZ376" s="68"/>
      <c r="BAA376" s="68"/>
      <c r="BAB376" s="68"/>
      <c r="BAC376" s="68"/>
      <c r="BAD376" s="68"/>
      <c r="BAE376" s="68"/>
      <c r="BAF376" s="68"/>
      <c r="BAG376" s="68"/>
      <c r="BAH376" s="68"/>
      <c r="BAI376" s="68"/>
      <c r="BAJ376" s="68"/>
      <c r="BAK376" s="68"/>
      <c r="BAL376" s="68"/>
      <c r="BAM376" s="68"/>
      <c r="BAN376" s="68"/>
      <c r="BAO376" s="68"/>
      <c r="BAP376" s="68"/>
      <c r="BAQ376" s="68"/>
      <c r="BAR376" s="68"/>
      <c r="BAS376" s="68"/>
      <c r="BAT376" s="68"/>
      <c r="BAU376" s="68"/>
      <c r="BAV376" s="68"/>
      <c r="BAW376" s="68"/>
      <c r="BAX376" s="68"/>
      <c r="BAY376" s="68"/>
      <c r="BAZ376" s="68"/>
      <c r="BBA376" s="68"/>
      <c r="BBB376" s="68"/>
      <c r="BBC376" s="68"/>
      <c r="BBD376" s="68"/>
      <c r="BBE376" s="68"/>
      <c r="BBF376" s="68"/>
      <c r="BBG376" s="68"/>
      <c r="BBH376" s="68"/>
      <c r="BBI376" s="68"/>
      <c r="BBJ376" s="68"/>
      <c r="BBK376" s="68"/>
      <c r="BBL376" s="68"/>
      <c r="BBM376" s="68"/>
      <c r="BBN376" s="68"/>
      <c r="BBO376" s="68"/>
      <c r="BBP376" s="68"/>
      <c r="BBQ376" s="68"/>
      <c r="BBR376" s="68"/>
      <c r="BBS376" s="68"/>
      <c r="BBT376" s="68"/>
      <c r="BBU376" s="68"/>
      <c r="BBV376" s="68"/>
      <c r="BBW376" s="68"/>
      <c r="BBX376" s="68"/>
      <c r="BBY376" s="68"/>
      <c r="BBZ376" s="68"/>
      <c r="BCA376" s="68"/>
      <c r="BCB376" s="68"/>
      <c r="BCC376" s="68"/>
      <c r="BCD376" s="68"/>
      <c r="BCE376" s="68"/>
      <c r="BCF376" s="68"/>
      <c r="BCG376" s="68"/>
      <c r="BCH376" s="68"/>
      <c r="BCI376" s="68"/>
      <c r="BCJ376" s="68"/>
      <c r="BCK376" s="68"/>
      <c r="BCL376" s="68"/>
      <c r="BCM376" s="68"/>
      <c r="BCN376" s="68"/>
      <c r="BCO376" s="68"/>
      <c r="BCP376" s="68"/>
      <c r="BCQ376" s="68"/>
      <c r="BCR376" s="68"/>
      <c r="BCS376" s="68"/>
      <c r="BCT376" s="68"/>
      <c r="BCU376" s="68"/>
      <c r="BCV376" s="68"/>
      <c r="BCW376" s="68"/>
      <c r="BCX376" s="68"/>
      <c r="BCY376" s="68"/>
      <c r="BCZ376" s="68"/>
      <c r="BDA376" s="68"/>
      <c r="BDB376" s="68"/>
      <c r="BDC376" s="68"/>
      <c r="BDD376" s="68"/>
      <c r="BDE376" s="68"/>
      <c r="BDF376" s="68"/>
      <c r="BDG376" s="68"/>
      <c r="BDH376" s="68"/>
      <c r="BDI376" s="68"/>
      <c r="BDJ376" s="68"/>
      <c r="BDK376" s="68"/>
      <c r="BDL376" s="68"/>
      <c r="BDM376" s="68"/>
      <c r="BDN376" s="68"/>
      <c r="BDO376" s="68"/>
      <c r="BDP376" s="68"/>
      <c r="BDQ376" s="68"/>
      <c r="BDR376" s="68"/>
      <c r="BDS376" s="68"/>
      <c r="BDT376" s="68"/>
      <c r="BDU376" s="68"/>
      <c r="BDV376" s="68"/>
      <c r="BDW376" s="68"/>
      <c r="BDX376" s="68"/>
      <c r="BDY376" s="68"/>
      <c r="BDZ376" s="68"/>
      <c r="BEA376" s="68"/>
      <c r="BEB376" s="68"/>
      <c r="BEC376" s="68"/>
      <c r="BED376" s="68"/>
      <c r="BEE376" s="68"/>
      <c r="BEF376" s="68"/>
      <c r="BEG376" s="68"/>
      <c r="BEH376" s="68"/>
      <c r="BEI376" s="68"/>
      <c r="BEJ376" s="68"/>
      <c r="BEK376" s="68"/>
      <c r="BEL376" s="68"/>
      <c r="BEM376" s="68"/>
      <c r="BEN376" s="68"/>
      <c r="BEO376" s="68"/>
      <c r="BEP376" s="68"/>
      <c r="BEQ376" s="68"/>
      <c r="BER376" s="68"/>
      <c r="BES376" s="68"/>
      <c r="BET376" s="68"/>
      <c r="BEU376" s="68"/>
      <c r="BEV376" s="68"/>
      <c r="BEW376" s="68"/>
      <c r="BEX376" s="68"/>
      <c r="BEY376" s="68"/>
      <c r="BEZ376" s="68"/>
      <c r="BFA376" s="68"/>
      <c r="BFB376" s="68"/>
      <c r="BFC376" s="68"/>
      <c r="BFD376" s="68"/>
      <c r="BFE376" s="68"/>
      <c r="BFF376" s="68"/>
      <c r="BFG376" s="68"/>
      <c r="BFH376" s="68"/>
      <c r="BFI376" s="68"/>
      <c r="BFJ376" s="68"/>
      <c r="BFK376" s="68"/>
      <c r="BFL376" s="68"/>
      <c r="BFM376" s="68"/>
      <c r="BFN376" s="68"/>
      <c r="BFO376" s="68"/>
      <c r="BFP376" s="68"/>
      <c r="BFQ376" s="68"/>
      <c r="BFR376" s="68"/>
      <c r="BFS376" s="68"/>
      <c r="BFT376" s="68"/>
      <c r="BFU376" s="68"/>
      <c r="BFV376" s="68"/>
      <c r="BFW376" s="68"/>
      <c r="BFX376" s="68"/>
      <c r="BFY376" s="68"/>
      <c r="BFZ376" s="68"/>
      <c r="BGA376" s="68"/>
      <c r="BGB376" s="68"/>
      <c r="BGC376" s="68"/>
      <c r="BGD376" s="68"/>
      <c r="BGE376" s="68"/>
      <c r="BGF376" s="68"/>
      <c r="BGG376" s="68"/>
      <c r="BGH376" s="68"/>
      <c r="BGI376" s="68"/>
      <c r="BGJ376" s="68"/>
      <c r="BGK376" s="68"/>
      <c r="BGL376" s="68"/>
      <c r="BGM376" s="68"/>
      <c r="BGN376" s="68"/>
      <c r="BGO376" s="68"/>
      <c r="BGP376" s="68"/>
      <c r="BGQ376" s="68"/>
      <c r="BGR376" s="68"/>
      <c r="BGS376" s="68"/>
      <c r="BGT376" s="68"/>
      <c r="BGU376" s="68"/>
      <c r="BGV376" s="68"/>
      <c r="BGW376" s="68"/>
      <c r="BGX376" s="68"/>
      <c r="BGY376" s="68"/>
      <c r="BGZ376" s="68"/>
      <c r="BHA376" s="68"/>
      <c r="BHB376" s="68"/>
      <c r="BHC376" s="68"/>
      <c r="BHD376" s="68"/>
      <c r="BHE376" s="68"/>
      <c r="BHF376" s="68"/>
      <c r="BHG376" s="68"/>
      <c r="BHH376" s="68"/>
      <c r="BHI376" s="68"/>
      <c r="BHJ376" s="68"/>
      <c r="BHK376" s="68"/>
      <c r="BHL376" s="68"/>
      <c r="BHM376" s="68"/>
      <c r="BHN376" s="68"/>
      <c r="BHO376" s="68"/>
      <c r="BHP376" s="68"/>
      <c r="BHQ376" s="68"/>
      <c r="BHR376" s="68"/>
      <c r="BHS376" s="68"/>
      <c r="BHT376" s="68"/>
      <c r="BHU376" s="68"/>
      <c r="BHV376" s="68"/>
      <c r="BHW376" s="68"/>
      <c r="BHX376" s="68"/>
      <c r="BHY376" s="68"/>
      <c r="BHZ376" s="68"/>
      <c r="BIA376" s="68"/>
      <c r="BIB376" s="68"/>
      <c r="BIC376" s="68"/>
      <c r="BID376" s="68"/>
      <c r="BIE376" s="68"/>
      <c r="BIF376" s="68"/>
      <c r="BIG376" s="68"/>
      <c r="BIH376" s="68"/>
      <c r="BII376" s="68"/>
      <c r="BIJ376" s="68"/>
      <c r="BIK376" s="68"/>
      <c r="BIL376" s="68"/>
      <c r="BIM376" s="68"/>
      <c r="BIN376" s="68"/>
      <c r="BIO376" s="68"/>
      <c r="BIP376" s="68"/>
      <c r="BIQ376" s="68"/>
      <c r="BIR376" s="68"/>
      <c r="BIS376" s="68"/>
      <c r="BIT376" s="68"/>
      <c r="BIU376" s="68"/>
      <c r="BIV376" s="68"/>
      <c r="BIW376" s="68"/>
      <c r="BIX376" s="68"/>
      <c r="BIY376" s="68"/>
      <c r="BIZ376" s="68"/>
      <c r="BJA376" s="68"/>
      <c r="BJB376" s="68"/>
      <c r="BJC376" s="68"/>
      <c r="BJD376" s="68"/>
      <c r="BJE376" s="68"/>
      <c r="BJF376" s="68"/>
      <c r="BJG376" s="68"/>
      <c r="BJH376" s="68"/>
      <c r="BJI376" s="68"/>
      <c r="BJJ376" s="68"/>
      <c r="BJK376" s="68"/>
      <c r="BJL376" s="68"/>
      <c r="BJM376" s="68"/>
      <c r="BJN376" s="68"/>
      <c r="BJO376" s="68"/>
      <c r="BJP376" s="68"/>
      <c r="BJQ376" s="68"/>
      <c r="BJR376" s="68"/>
      <c r="BJS376" s="68"/>
      <c r="BJT376" s="68"/>
      <c r="BJU376" s="68"/>
      <c r="BJV376" s="68"/>
      <c r="BJW376" s="68"/>
      <c r="BJX376" s="68"/>
      <c r="BJY376" s="68"/>
      <c r="BJZ376" s="68"/>
      <c r="BKA376" s="68"/>
      <c r="BKB376" s="68"/>
      <c r="BKC376" s="68"/>
      <c r="BKD376" s="68"/>
      <c r="BKE376" s="68"/>
      <c r="BKF376" s="68"/>
      <c r="BKG376" s="68"/>
      <c r="BKH376" s="68"/>
      <c r="BKI376" s="68"/>
      <c r="BKJ376" s="68"/>
      <c r="BKK376" s="68"/>
      <c r="BKL376" s="68"/>
      <c r="BKM376" s="68"/>
      <c r="BKN376" s="68"/>
      <c r="BKO376" s="68"/>
      <c r="BKP376" s="68"/>
      <c r="BKQ376" s="68"/>
      <c r="BKR376" s="68"/>
      <c r="BKS376" s="68"/>
      <c r="BKT376" s="68"/>
      <c r="BKU376" s="68"/>
      <c r="BKV376" s="68"/>
      <c r="BKW376" s="68"/>
      <c r="BKX376" s="68"/>
      <c r="BKY376" s="68"/>
      <c r="BKZ376" s="68"/>
      <c r="BLA376" s="68"/>
      <c r="BLB376" s="68"/>
      <c r="BLC376" s="68"/>
      <c r="BLD376" s="68"/>
      <c r="BLE376" s="68"/>
      <c r="BLF376" s="68"/>
      <c r="BLG376" s="68"/>
      <c r="BLH376" s="68"/>
      <c r="BLI376" s="68"/>
      <c r="BLJ376" s="68"/>
      <c r="BLK376" s="68"/>
      <c r="BLL376" s="68"/>
      <c r="BLM376" s="68"/>
      <c r="BLN376" s="68"/>
      <c r="BLO376" s="68"/>
      <c r="BLP376" s="68"/>
      <c r="BLQ376" s="68"/>
      <c r="BLR376" s="68"/>
      <c r="BLS376" s="68"/>
      <c r="BLT376" s="68"/>
      <c r="BLU376" s="68"/>
      <c r="BLV376" s="68"/>
      <c r="BLW376" s="68"/>
      <c r="BLX376" s="68"/>
      <c r="BLY376" s="68"/>
      <c r="BLZ376" s="68"/>
      <c r="BMA376" s="68"/>
      <c r="BMB376" s="68"/>
      <c r="BMC376" s="68"/>
      <c r="BMD376" s="68"/>
      <c r="BME376" s="68"/>
      <c r="BMF376" s="68"/>
      <c r="BMG376" s="68"/>
      <c r="BMH376" s="68"/>
      <c r="BMI376" s="68"/>
      <c r="BMJ376" s="68"/>
      <c r="BMK376" s="68"/>
      <c r="BML376" s="68"/>
      <c r="BMM376" s="68"/>
      <c r="BMN376" s="68"/>
      <c r="BMO376" s="68"/>
      <c r="BMP376" s="68"/>
      <c r="BMQ376" s="68"/>
      <c r="BMR376" s="68"/>
      <c r="BMS376" s="68"/>
      <c r="BMT376" s="68"/>
      <c r="BMU376" s="68"/>
      <c r="BMV376" s="68"/>
      <c r="BMW376" s="68"/>
      <c r="BMX376" s="68"/>
      <c r="BMY376" s="68"/>
      <c r="BMZ376" s="68"/>
      <c r="BNA376" s="68"/>
      <c r="BNB376" s="68"/>
      <c r="BNC376" s="68"/>
      <c r="BND376" s="68"/>
      <c r="BNE376" s="68"/>
      <c r="BNF376" s="68"/>
      <c r="BNG376" s="68"/>
      <c r="BNH376" s="68"/>
      <c r="BNI376" s="68"/>
      <c r="BNJ376" s="68"/>
      <c r="BNK376" s="68"/>
      <c r="BNL376" s="68"/>
      <c r="BNM376" s="68"/>
      <c r="BNN376" s="68"/>
      <c r="BNO376" s="68"/>
      <c r="BNP376" s="68"/>
      <c r="BNQ376" s="68"/>
      <c r="BNR376" s="68"/>
      <c r="BNS376" s="68"/>
      <c r="BNT376" s="68"/>
      <c r="BNU376" s="68"/>
      <c r="BNV376" s="68"/>
      <c r="BNW376" s="68"/>
      <c r="BNX376" s="68"/>
      <c r="BNY376" s="68"/>
      <c r="BNZ376" s="68"/>
      <c r="BOA376" s="68"/>
      <c r="BOB376" s="68"/>
      <c r="BOC376" s="68"/>
      <c r="BOD376" s="68"/>
      <c r="BOE376" s="68"/>
      <c r="BOF376" s="68"/>
      <c r="BOG376" s="68"/>
      <c r="BOH376" s="68"/>
      <c r="BOI376" s="68"/>
      <c r="BOJ376" s="68"/>
      <c r="BOK376" s="68"/>
      <c r="BOL376" s="68"/>
      <c r="BOM376" s="68"/>
      <c r="BON376" s="68"/>
      <c r="BOO376" s="68"/>
      <c r="BOP376" s="68"/>
      <c r="BOQ376" s="68"/>
      <c r="BOR376" s="68"/>
      <c r="BOS376" s="68"/>
      <c r="BOT376" s="68"/>
      <c r="BOU376" s="68"/>
      <c r="BOV376" s="68"/>
      <c r="BOW376" s="68"/>
      <c r="BOX376" s="68"/>
      <c r="BOY376" s="68"/>
      <c r="BOZ376" s="68"/>
      <c r="BPA376" s="68"/>
      <c r="BPB376" s="68"/>
      <c r="BPC376" s="68"/>
      <c r="BPD376" s="68"/>
      <c r="BPE376" s="68"/>
      <c r="BPF376" s="68"/>
      <c r="BPG376" s="68"/>
      <c r="BPH376" s="68"/>
      <c r="BPI376" s="68"/>
      <c r="BPJ376" s="68"/>
      <c r="BPK376" s="68"/>
      <c r="BPL376" s="68"/>
      <c r="BPM376" s="68"/>
      <c r="BPN376" s="68"/>
      <c r="BPO376" s="68"/>
      <c r="BPP376" s="68"/>
      <c r="BPQ376" s="68"/>
      <c r="BPR376" s="68"/>
      <c r="BPS376" s="68"/>
      <c r="BPT376" s="68"/>
      <c r="BPU376" s="68"/>
      <c r="BPV376" s="68"/>
      <c r="BPW376" s="68"/>
      <c r="BPX376" s="68"/>
      <c r="BPY376" s="68"/>
      <c r="BPZ376" s="68"/>
      <c r="BQA376" s="68"/>
      <c r="BQB376" s="68"/>
      <c r="BQC376" s="68"/>
      <c r="BQD376" s="68"/>
      <c r="BQE376" s="68"/>
      <c r="BQF376" s="68"/>
      <c r="BQG376" s="68"/>
      <c r="BQH376" s="68"/>
      <c r="BQI376" s="68"/>
      <c r="BQJ376" s="68"/>
      <c r="BQK376" s="68"/>
      <c r="BQL376" s="68"/>
      <c r="BQM376" s="68"/>
      <c r="BQN376" s="68"/>
      <c r="BQO376" s="68"/>
      <c r="BQP376" s="68"/>
      <c r="BQQ376" s="68"/>
      <c r="BQR376" s="68"/>
      <c r="BQS376" s="68"/>
      <c r="BQT376" s="68"/>
      <c r="BQU376" s="68"/>
      <c r="BQV376" s="68"/>
      <c r="BQW376" s="68"/>
      <c r="BQX376" s="68"/>
      <c r="BQY376" s="68"/>
      <c r="BQZ376" s="68"/>
      <c r="BRA376" s="68"/>
      <c r="BRB376" s="68"/>
      <c r="BRC376" s="68"/>
      <c r="BRD376" s="68"/>
      <c r="BRE376" s="68"/>
      <c r="BRF376" s="68"/>
      <c r="BRG376" s="68"/>
      <c r="BRH376" s="68"/>
      <c r="BRI376" s="68"/>
      <c r="BRJ376" s="68"/>
      <c r="BRK376" s="68"/>
      <c r="BRL376" s="68"/>
      <c r="BRM376" s="68"/>
      <c r="BRN376" s="68"/>
      <c r="BRO376" s="68"/>
      <c r="BRP376" s="68"/>
      <c r="BRQ376" s="68"/>
      <c r="BRR376" s="68"/>
      <c r="BRS376" s="68"/>
      <c r="BRT376" s="68"/>
      <c r="BRU376" s="68"/>
      <c r="BRV376" s="68"/>
      <c r="BRW376" s="68"/>
      <c r="BRX376" s="68"/>
      <c r="BRY376" s="68"/>
      <c r="BRZ376" s="68"/>
      <c r="BSA376" s="68"/>
      <c r="BSB376" s="68"/>
      <c r="BSC376" s="68"/>
      <c r="BSD376" s="68"/>
      <c r="BSE376" s="68"/>
      <c r="BSF376" s="68"/>
      <c r="BSG376" s="68"/>
      <c r="BSH376" s="68"/>
      <c r="BSI376" s="68"/>
      <c r="BSJ376" s="68"/>
      <c r="BSK376" s="68"/>
      <c r="BSL376" s="68"/>
      <c r="BSM376" s="68"/>
      <c r="BSN376" s="68"/>
      <c r="BSO376" s="68"/>
      <c r="BSP376" s="68"/>
      <c r="BSQ376" s="68"/>
      <c r="BSR376" s="68"/>
      <c r="BSS376" s="68"/>
      <c r="BST376" s="68"/>
      <c r="BSU376" s="68"/>
      <c r="BSV376" s="68"/>
      <c r="BSW376" s="68"/>
      <c r="BSX376" s="68"/>
      <c r="BSY376" s="68"/>
      <c r="BSZ376" s="68"/>
      <c r="BTA376" s="68"/>
      <c r="BTB376" s="68"/>
      <c r="BTC376" s="68"/>
      <c r="BTD376" s="68"/>
      <c r="BTE376" s="68"/>
      <c r="BTF376" s="68"/>
      <c r="BTG376" s="68"/>
      <c r="BTH376" s="68"/>
      <c r="BTI376" s="68"/>
      <c r="BTJ376" s="68"/>
      <c r="BTK376" s="68"/>
      <c r="BTL376" s="68"/>
      <c r="BTM376" s="68"/>
      <c r="BTN376" s="68"/>
      <c r="BTO376" s="68"/>
      <c r="BTP376" s="68"/>
      <c r="BTQ376" s="68"/>
      <c r="BTR376" s="68"/>
      <c r="BTS376" s="68"/>
      <c r="BTT376" s="68"/>
      <c r="BTU376" s="68"/>
      <c r="BTV376" s="68"/>
      <c r="BTW376" s="68"/>
      <c r="BTX376" s="68"/>
      <c r="BTY376" s="68"/>
      <c r="BTZ376" s="68"/>
      <c r="BUA376" s="68"/>
      <c r="BUB376" s="68"/>
      <c r="BUC376" s="68"/>
      <c r="BUD376" s="68"/>
      <c r="BUE376" s="68"/>
      <c r="BUF376" s="68"/>
      <c r="BUG376" s="68"/>
      <c r="BUH376" s="68"/>
      <c r="BUI376" s="68"/>
      <c r="BUJ376" s="68"/>
      <c r="BUK376" s="68"/>
      <c r="BUL376" s="68"/>
      <c r="BUM376" s="68"/>
      <c r="BUN376" s="68"/>
      <c r="BUO376" s="68"/>
      <c r="BUP376" s="68"/>
      <c r="BUQ376" s="68"/>
      <c r="BUR376" s="68"/>
      <c r="BUS376" s="68"/>
      <c r="BUT376" s="68"/>
      <c r="BUU376" s="68"/>
      <c r="BUV376" s="68"/>
      <c r="BUW376" s="68"/>
      <c r="BUX376" s="68"/>
      <c r="BUY376" s="68"/>
      <c r="BUZ376" s="68"/>
      <c r="BVA376" s="68"/>
      <c r="BVB376" s="68"/>
      <c r="BVC376" s="68"/>
      <c r="BVD376" s="68"/>
      <c r="BVE376" s="68"/>
      <c r="BVF376" s="68"/>
      <c r="BVG376" s="68"/>
      <c r="BVH376" s="68"/>
      <c r="BVI376" s="68"/>
      <c r="BVJ376" s="68"/>
      <c r="BVK376" s="68"/>
      <c r="BVL376" s="68"/>
      <c r="BVM376" s="68"/>
      <c r="BVN376" s="68"/>
      <c r="BVO376" s="68"/>
      <c r="BVP376" s="68"/>
      <c r="BVQ376" s="68"/>
      <c r="BVR376" s="68"/>
      <c r="BVS376" s="68"/>
      <c r="BVT376" s="68"/>
      <c r="BVU376" s="68"/>
      <c r="BVV376" s="68"/>
      <c r="BVW376" s="68"/>
      <c r="BVX376" s="68"/>
      <c r="BVY376" s="68"/>
      <c r="BVZ376" s="68"/>
      <c r="BWA376" s="68"/>
      <c r="BWB376" s="68"/>
      <c r="BWC376" s="68"/>
      <c r="BWD376" s="68"/>
      <c r="BWE376" s="68"/>
      <c r="BWF376" s="68"/>
      <c r="BWG376" s="68"/>
      <c r="BWH376" s="68"/>
      <c r="BWI376" s="68"/>
      <c r="BWJ376" s="68"/>
      <c r="BWK376" s="68"/>
      <c r="BWL376" s="68"/>
      <c r="BWM376" s="68"/>
      <c r="BWN376" s="68"/>
      <c r="BWO376" s="68"/>
      <c r="BWP376" s="68"/>
      <c r="BWQ376" s="68"/>
      <c r="BWR376" s="68"/>
      <c r="BWS376" s="68"/>
      <c r="BWT376" s="68"/>
      <c r="BWU376" s="68"/>
      <c r="BWV376" s="68"/>
      <c r="BWW376" s="68"/>
      <c r="BWX376" s="68"/>
      <c r="BWY376" s="68"/>
      <c r="BWZ376" s="68"/>
      <c r="BXA376" s="68"/>
      <c r="BXB376" s="68"/>
      <c r="BXC376" s="68"/>
      <c r="BXD376" s="68"/>
      <c r="BXE376" s="68"/>
      <c r="BXF376" s="68"/>
      <c r="BXG376" s="68"/>
      <c r="BXH376" s="68"/>
      <c r="BXI376" s="68"/>
      <c r="BXJ376" s="68"/>
      <c r="BXK376" s="68"/>
      <c r="BXL376" s="68"/>
      <c r="BXM376" s="68"/>
      <c r="BXN376" s="68"/>
      <c r="BXO376" s="68"/>
      <c r="BXP376" s="68"/>
      <c r="BXQ376" s="68"/>
      <c r="BXR376" s="68"/>
      <c r="BXS376" s="68"/>
      <c r="BXT376" s="68"/>
      <c r="BXU376" s="68"/>
      <c r="BXV376" s="68"/>
      <c r="BXW376" s="68"/>
      <c r="BXX376" s="68"/>
      <c r="BXY376" s="68"/>
      <c r="BXZ376" s="68"/>
      <c r="BYA376" s="68"/>
      <c r="BYB376" s="68"/>
      <c r="BYC376" s="68"/>
      <c r="BYD376" s="68"/>
      <c r="BYE376" s="68"/>
      <c r="BYF376" s="68"/>
      <c r="BYG376" s="68"/>
      <c r="BYH376" s="68"/>
      <c r="BYI376" s="68"/>
      <c r="BYJ376" s="68"/>
      <c r="BYK376" s="68"/>
      <c r="BYL376" s="68"/>
      <c r="BYM376" s="68"/>
      <c r="BYN376" s="68"/>
      <c r="BYO376" s="68"/>
      <c r="BYP376" s="68"/>
      <c r="BYQ376" s="68"/>
      <c r="BYR376" s="68"/>
      <c r="BYS376" s="68"/>
      <c r="BYT376" s="68"/>
      <c r="BYU376" s="68"/>
      <c r="BYV376" s="68"/>
      <c r="BYW376" s="68"/>
      <c r="BYX376" s="68"/>
      <c r="BYY376" s="68"/>
      <c r="BYZ376" s="68"/>
      <c r="BZA376" s="68"/>
      <c r="BZB376" s="68"/>
      <c r="BZC376" s="68"/>
      <c r="BZD376" s="68"/>
      <c r="BZE376" s="68"/>
      <c r="BZF376" s="68"/>
      <c r="BZG376" s="68"/>
      <c r="BZH376" s="68"/>
      <c r="BZI376" s="68"/>
      <c r="BZJ376" s="68"/>
      <c r="BZK376" s="68"/>
      <c r="BZL376" s="68"/>
      <c r="BZM376" s="68"/>
      <c r="BZN376" s="68"/>
      <c r="BZO376" s="68"/>
      <c r="BZP376" s="68"/>
      <c r="BZQ376" s="68"/>
      <c r="BZR376" s="68"/>
      <c r="BZS376" s="68"/>
      <c r="BZT376" s="68"/>
      <c r="BZU376" s="68"/>
      <c r="BZV376" s="68"/>
      <c r="BZW376" s="68"/>
      <c r="BZX376" s="68"/>
      <c r="BZY376" s="68"/>
      <c r="BZZ376" s="68"/>
      <c r="CAA376" s="68"/>
      <c r="CAB376" s="68"/>
      <c r="CAC376" s="68"/>
      <c r="CAD376" s="68"/>
      <c r="CAE376" s="68"/>
      <c r="CAF376" s="68"/>
      <c r="CAG376" s="68"/>
      <c r="CAH376" s="68"/>
      <c r="CAI376" s="68"/>
      <c r="CAJ376" s="68"/>
      <c r="CAK376" s="68"/>
      <c r="CAL376" s="68"/>
      <c r="CAM376" s="68"/>
      <c r="CAN376" s="68"/>
      <c r="CAO376" s="68"/>
      <c r="CAP376" s="68"/>
      <c r="CAQ376" s="68"/>
      <c r="CAR376" s="68"/>
      <c r="CAS376" s="68"/>
      <c r="CAT376" s="68"/>
      <c r="CAU376" s="68"/>
      <c r="CAV376" s="68"/>
      <c r="CAW376" s="68"/>
      <c r="CAX376" s="68"/>
      <c r="CAY376" s="68"/>
      <c r="CAZ376" s="68"/>
      <c r="CBA376" s="68"/>
      <c r="CBB376" s="68"/>
      <c r="CBC376" s="68"/>
      <c r="CBD376" s="68"/>
      <c r="CBE376" s="68"/>
      <c r="CBF376" s="68"/>
      <c r="CBG376" s="68"/>
      <c r="CBH376" s="68"/>
      <c r="CBI376" s="68"/>
      <c r="CBJ376" s="68"/>
      <c r="CBK376" s="68"/>
      <c r="CBL376" s="68"/>
      <c r="CBM376" s="68"/>
      <c r="CBN376" s="68"/>
      <c r="CBO376" s="68"/>
      <c r="CBP376" s="68"/>
      <c r="CBQ376" s="68"/>
      <c r="CBR376" s="68"/>
      <c r="CBS376" s="68"/>
      <c r="CBT376" s="68"/>
      <c r="CBU376" s="68"/>
      <c r="CBV376" s="68"/>
      <c r="CBW376" s="68"/>
      <c r="CBX376" s="68"/>
      <c r="CBY376" s="68"/>
      <c r="CBZ376" s="68"/>
      <c r="CCA376" s="68"/>
      <c r="CCB376" s="68"/>
      <c r="CCC376" s="68"/>
      <c r="CCD376" s="68"/>
      <c r="CCE376" s="68"/>
      <c r="CCF376" s="68"/>
      <c r="CCG376" s="68"/>
      <c r="CCH376" s="68"/>
      <c r="CCI376" s="68"/>
      <c r="CCJ376" s="68"/>
      <c r="CCK376" s="68"/>
      <c r="CCL376" s="68"/>
      <c r="CCM376" s="68"/>
      <c r="CCN376" s="68"/>
      <c r="CCO376" s="68"/>
      <c r="CCP376" s="68"/>
      <c r="CCQ376" s="68"/>
      <c r="CCR376" s="68"/>
      <c r="CCS376" s="68"/>
      <c r="CCT376" s="68"/>
      <c r="CCU376" s="68"/>
      <c r="CCV376" s="68"/>
      <c r="CCW376" s="68"/>
      <c r="CCX376" s="68"/>
      <c r="CCY376" s="68"/>
      <c r="CCZ376" s="68"/>
      <c r="CDA376" s="68"/>
      <c r="CDB376" s="68"/>
      <c r="CDC376" s="68"/>
      <c r="CDD376" s="68"/>
      <c r="CDE376" s="68"/>
      <c r="CDF376" s="68"/>
      <c r="CDG376" s="68"/>
      <c r="CDH376" s="68"/>
      <c r="CDI376" s="68"/>
      <c r="CDJ376" s="68"/>
      <c r="CDK376" s="68"/>
      <c r="CDL376" s="68"/>
      <c r="CDM376" s="68"/>
      <c r="CDN376" s="68"/>
      <c r="CDO376" s="68"/>
      <c r="CDP376" s="68"/>
      <c r="CDQ376" s="68"/>
      <c r="CDR376" s="68"/>
      <c r="CDS376" s="68"/>
      <c r="CDT376" s="68"/>
      <c r="CDU376" s="68"/>
      <c r="CDV376" s="68"/>
      <c r="CDW376" s="68"/>
      <c r="CDX376" s="68"/>
      <c r="CDY376" s="68"/>
      <c r="CDZ376" s="68"/>
      <c r="CEA376" s="68"/>
      <c r="CEB376" s="68"/>
      <c r="CEC376" s="68"/>
      <c r="CED376" s="68"/>
      <c r="CEE376" s="68"/>
      <c r="CEF376" s="68"/>
      <c r="CEG376" s="68"/>
      <c r="CEH376" s="68"/>
      <c r="CEI376" s="68"/>
      <c r="CEJ376" s="68"/>
      <c r="CEK376" s="68"/>
      <c r="CEL376" s="68"/>
      <c r="CEM376" s="68"/>
      <c r="CEN376" s="68"/>
      <c r="CEO376" s="68"/>
      <c r="CEP376" s="68"/>
      <c r="CEQ376" s="68"/>
      <c r="CER376" s="68"/>
      <c r="CES376" s="68"/>
      <c r="CET376" s="68"/>
      <c r="CEU376" s="68"/>
      <c r="CEV376" s="68"/>
      <c r="CEW376" s="68"/>
      <c r="CEX376" s="68"/>
      <c r="CEY376" s="68"/>
      <c r="CEZ376" s="68"/>
      <c r="CFA376" s="68"/>
      <c r="CFB376" s="68"/>
      <c r="CFC376" s="68"/>
      <c r="CFD376" s="68"/>
      <c r="CFE376" s="68"/>
      <c r="CFF376" s="68"/>
      <c r="CFG376" s="68"/>
      <c r="CFH376" s="68"/>
      <c r="CFI376" s="68"/>
      <c r="CFJ376" s="68"/>
      <c r="CFK376" s="68"/>
      <c r="CFL376" s="68"/>
      <c r="CFM376" s="68"/>
      <c r="CFN376" s="68"/>
      <c r="CFO376" s="68"/>
      <c r="CFP376" s="68"/>
      <c r="CFQ376" s="68"/>
      <c r="CFR376" s="68"/>
      <c r="CFS376" s="68"/>
      <c r="CFT376" s="68"/>
      <c r="CFU376" s="68"/>
      <c r="CFV376" s="68"/>
      <c r="CFW376" s="68"/>
      <c r="CFX376" s="68"/>
      <c r="CFY376" s="68"/>
      <c r="CFZ376" s="68"/>
      <c r="CGA376" s="68"/>
      <c r="CGB376" s="68"/>
      <c r="CGC376" s="68"/>
      <c r="CGD376" s="68"/>
      <c r="CGE376" s="68"/>
      <c r="CGF376" s="68"/>
      <c r="CGG376" s="68"/>
      <c r="CGH376" s="68"/>
      <c r="CGI376" s="68"/>
      <c r="CGJ376" s="68"/>
      <c r="CGK376" s="68"/>
      <c r="CGL376" s="68"/>
      <c r="CGM376" s="68"/>
      <c r="CGN376" s="68"/>
      <c r="CGO376" s="68"/>
      <c r="CGP376" s="68"/>
      <c r="CGQ376" s="68"/>
      <c r="CGR376" s="68"/>
      <c r="CGS376" s="68"/>
      <c r="CGT376" s="68"/>
      <c r="CGU376" s="68"/>
      <c r="CGV376" s="68"/>
      <c r="CGW376" s="68"/>
      <c r="CGX376" s="68"/>
      <c r="CGY376" s="68"/>
      <c r="CGZ376" s="68"/>
      <c r="CHA376" s="68"/>
      <c r="CHB376" s="68"/>
      <c r="CHC376" s="68"/>
      <c r="CHD376" s="68"/>
      <c r="CHE376" s="68"/>
      <c r="CHF376" s="68"/>
      <c r="CHG376" s="68"/>
      <c r="CHH376" s="68"/>
      <c r="CHI376" s="68"/>
      <c r="CHJ376" s="68"/>
      <c r="CHK376" s="68"/>
      <c r="CHL376" s="68"/>
      <c r="CHM376" s="68"/>
      <c r="CHN376" s="68"/>
      <c r="CHO376" s="68"/>
      <c r="CHP376" s="68"/>
      <c r="CHQ376" s="68"/>
      <c r="CHR376" s="68"/>
      <c r="CHS376" s="68"/>
      <c r="CHT376" s="68"/>
      <c r="CHU376" s="68"/>
      <c r="CHV376" s="68"/>
      <c r="CHW376" s="68"/>
      <c r="CHX376" s="68"/>
      <c r="CHY376" s="68"/>
      <c r="CHZ376" s="68"/>
      <c r="CIA376" s="68"/>
      <c r="CIB376" s="68"/>
      <c r="CIC376" s="68"/>
      <c r="CID376" s="68"/>
      <c r="CIE376" s="68"/>
      <c r="CIF376" s="68"/>
      <c r="CIG376" s="68"/>
      <c r="CIH376" s="68"/>
      <c r="CII376" s="68"/>
      <c r="CIJ376" s="68"/>
      <c r="CIK376" s="68"/>
      <c r="CIL376" s="68"/>
      <c r="CIM376" s="68"/>
      <c r="CIN376" s="68"/>
      <c r="CIO376" s="68"/>
      <c r="CIP376" s="68"/>
      <c r="CIQ376" s="68"/>
      <c r="CIR376" s="68"/>
      <c r="CIS376" s="68"/>
      <c r="CIT376" s="68"/>
      <c r="CIU376" s="68"/>
      <c r="CIV376" s="68"/>
      <c r="CIW376" s="68"/>
      <c r="CIX376" s="68"/>
      <c r="CIY376" s="68"/>
      <c r="CIZ376" s="68"/>
      <c r="CJA376" s="68"/>
      <c r="CJB376" s="68"/>
      <c r="CJC376" s="68"/>
      <c r="CJD376" s="68"/>
      <c r="CJE376" s="68"/>
      <c r="CJF376" s="68"/>
      <c r="CJG376" s="68"/>
      <c r="CJH376" s="68"/>
      <c r="CJI376" s="68"/>
      <c r="CJJ376" s="68"/>
      <c r="CJK376" s="68"/>
      <c r="CJL376" s="68"/>
      <c r="CJM376" s="68"/>
      <c r="CJN376" s="68"/>
      <c r="CJO376" s="68"/>
      <c r="CJP376" s="68"/>
      <c r="CJQ376" s="68"/>
      <c r="CJR376" s="68"/>
      <c r="CJS376" s="68"/>
      <c r="CJT376" s="68"/>
      <c r="CJU376" s="68"/>
      <c r="CJV376" s="68"/>
      <c r="CJW376" s="68"/>
      <c r="CJX376" s="68"/>
      <c r="CJY376" s="68"/>
      <c r="CJZ376" s="68"/>
      <c r="CKA376" s="68"/>
      <c r="CKB376" s="68"/>
      <c r="CKC376" s="68"/>
      <c r="CKD376" s="68"/>
      <c r="CKE376" s="68"/>
      <c r="CKF376" s="68"/>
      <c r="CKG376" s="68"/>
      <c r="CKH376" s="68"/>
      <c r="CKI376" s="68"/>
      <c r="CKJ376" s="68"/>
      <c r="CKK376" s="68"/>
      <c r="CKL376" s="68"/>
      <c r="CKM376" s="68"/>
      <c r="CKN376" s="68"/>
      <c r="CKO376" s="68"/>
      <c r="CKP376" s="68"/>
      <c r="CKQ376" s="68"/>
      <c r="CKR376" s="68"/>
      <c r="CKS376" s="68"/>
      <c r="CKT376" s="68"/>
      <c r="CKU376" s="68"/>
      <c r="CKV376" s="68"/>
      <c r="CKW376" s="68"/>
      <c r="CKX376" s="68"/>
      <c r="CKY376" s="68"/>
      <c r="CKZ376" s="68"/>
      <c r="CLA376" s="68"/>
      <c r="CLB376" s="68"/>
      <c r="CLC376" s="68"/>
      <c r="CLD376" s="68"/>
      <c r="CLE376" s="68"/>
      <c r="CLF376" s="68"/>
      <c r="CLG376" s="68"/>
      <c r="CLH376" s="68"/>
      <c r="CLI376" s="68"/>
      <c r="CLJ376" s="68"/>
      <c r="CLK376" s="68"/>
      <c r="CLL376" s="68"/>
      <c r="CLM376" s="68"/>
      <c r="CLN376" s="68"/>
      <c r="CLO376" s="68"/>
      <c r="CLP376" s="68"/>
      <c r="CLQ376" s="68"/>
      <c r="CLR376" s="68"/>
      <c r="CLS376" s="68"/>
      <c r="CLT376" s="68"/>
      <c r="CLU376" s="68"/>
      <c r="CLV376" s="68"/>
      <c r="CLW376" s="68"/>
      <c r="CLX376" s="68"/>
      <c r="CLY376" s="68"/>
      <c r="CLZ376" s="68"/>
      <c r="CMA376" s="68"/>
      <c r="CMB376" s="68"/>
      <c r="CMC376" s="68"/>
      <c r="CMD376" s="68"/>
      <c r="CME376" s="68"/>
      <c r="CMF376" s="68"/>
      <c r="CMG376" s="68"/>
      <c r="CMH376" s="68"/>
      <c r="CMI376" s="68"/>
      <c r="CMJ376" s="68"/>
      <c r="CMK376" s="68"/>
      <c r="CML376" s="68"/>
      <c r="CMM376" s="68"/>
      <c r="CMN376" s="68"/>
      <c r="CMO376" s="68"/>
      <c r="CMP376" s="68"/>
      <c r="CMQ376" s="68"/>
      <c r="CMR376" s="68"/>
      <c r="CMS376" s="68"/>
      <c r="CMT376" s="68"/>
      <c r="CMU376" s="68"/>
      <c r="CMV376" s="68"/>
      <c r="CMW376" s="68"/>
      <c r="CMX376" s="68"/>
      <c r="CMY376" s="68"/>
      <c r="CMZ376" s="68"/>
      <c r="CNA376" s="68"/>
      <c r="CNB376" s="68"/>
      <c r="CNC376" s="68"/>
      <c r="CND376" s="68"/>
      <c r="CNE376" s="68"/>
      <c r="CNF376" s="68"/>
      <c r="CNG376" s="68"/>
      <c r="CNH376" s="68"/>
      <c r="CNI376" s="68"/>
      <c r="CNJ376" s="68"/>
      <c r="CNK376" s="68"/>
      <c r="CNL376" s="68"/>
      <c r="CNM376" s="68"/>
      <c r="CNN376" s="68"/>
      <c r="CNO376" s="68"/>
      <c r="CNP376" s="68"/>
      <c r="CNQ376" s="68"/>
      <c r="CNR376" s="68"/>
      <c r="CNS376" s="68"/>
      <c r="CNT376" s="68"/>
      <c r="CNU376" s="68"/>
      <c r="CNV376" s="68"/>
      <c r="CNW376" s="68"/>
      <c r="CNX376" s="68"/>
      <c r="CNY376" s="68"/>
      <c r="CNZ376" s="68"/>
      <c r="COA376" s="68"/>
      <c r="COB376" s="68"/>
      <c r="COC376" s="68"/>
      <c r="COD376" s="68"/>
      <c r="COE376" s="68"/>
      <c r="COF376" s="68"/>
      <c r="COG376" s="68"/>
      <c r="COH376" s="68"/>
      <c r="COI376" s="68"/>
      <c r="COJ376" s="68"/>
      <c r="COK376" s="68"/>
      <c r="COL376" s="68"/>
      <c r="COM376" s="68"/>
      <c r="CON376" s="68"/>
      <c r="COO376" s="68"/>
      <c r="COP376" s="68"/>
      <c r="COQ376" s="68"/>
      <c r="COR376" s="68"/>
      <c r="COS376" s="68"/>
      <c r="COT376" s="68"/>
      <c r="COU376" s="68"/>
      <c r="COV376" s="68"/>
      <c r="COW376" s="68"/>
      <c r="COX376" s="68"/>
      <c r="COY376" s="68"/>
      <c r="COZ376" s="68"/>
      <c r="CPA376" s="68"/>
      <c r="CPB376" s="68"/>
      <c r="CPC376" s="68"/>
      <c r="CPD376" s="68"/>
      <c r="CPE376" s="68"/>
      <c r="CPF376" s="68"/>
      <c r="CPG376" s="68"/>
      <c r="CPH376" s="68"/>
      <c r="CPI376" s="68"/>
      <c r="CPJ376" s="68"/>
      <c r="CPK376" s="68"/>
      <c r="CPL376" s="68"/>
      <c r="CPM376" s="68"/>
      <c r="CPN376" s="68"/>
      <c r="CPO376" s="68"/>
      <c r="CPP376" s="68"/>
      <c r="CPQ376" s="68"/>
      <c r="CPR376" s="68"/>
      <c r="CPS376" s="68"/>
      <c r="CPT376" s="68"/>
      <c r="CPU376" s="68"/>
      <c r="CPV376" s="68"/>
      <c r="CPW376" s="68"/>
      <c r="CPX376" s="68"/>
      <c r="CPY376" s="68"/>
      <c r="CPZ376" s="68"/>
      <c r="CQA376" s="68"/>
      <c r="CQB376" s="68"/>
      <c r="CQC376" s="68"/>
      <c r="CQD376" s="68"/>
      <c r="CQE376" s="68"/>
      <c r="CQF376" s="68"/>
      <c r="CQG376" s="68"/>
      <c r="CQH376" s="68"/>
      <c r="CQI376" s="68"/>
      <c r="CQJ376" s="68"/>
      <c r="CQK376" s="68"/>
      <c r="CQL376" s="68"/>
      <c r="CQM376" s="68"/>
      <c r="CQN376" s="68"/>
      <c r="CQO376" s="68"/>
      <c r="CQP376" s="68"/>
      <c r="CQQ376" s="68"/>
      <c r="CQR376" s="68"/>
      <c r="CQS376" s="68"/>
      <c r="CQT376" s="68"/>
      <c r="CQU376" s="68"/>
      <c r="CQV376" s="68"/>
      <c r="CQW376" s="68"/>
      <c r="CQX376" s="68"/>
      <c r="CQY376" s="68"/>
      <c r="CQZ376" s="68"/>
      <c r="CRA376" s="68"/>
      <c r="CRB376" s="68"/>
      <c r="CRC376" s="68"/>
      <c r="CRD376" s="68"/>
      <c r="CRE376" s="68"/>
      <c r="CRF376" s="68"/>
      <c r="CRG376" s="68"/>
      <c r="CRH376" s="68"/>
      <c r="CRI376" s="68"/>
      <c r="CRJ376" s="68"/>
      <c r="CRK376" s="68"/>
      <c r="CRL376" s="68"/>
      <c r="CRM376" s="68"/>
      <c r="CRN376" s="68"/>
      <c r="CRO376" s="68"/>
      <c r="CRP376" s="68"/>
      <c r="CRQ376" s="68"/>
      <c r="CRR376" s="68"/>
      <c r="CRS376" s="68"/>
      <c r="CRT376" s="68"/>
      <c r="CRU376" s="68"/>
      <c r="CRV376" s="68"/>
      <c r="CRW376" s="68"/>
      <c r="CRX376" s="68"/>
      <c r="CRY376" s="68"/>
      <c r="CRZ376" s="68"/>
      <c r="CSA376" s="68"/>
      <c r="CSB376" s="68"/>
      <c r="CSC376" s="68"/>
      <c r="CSD376" s="68"/>
      <c r="CSE376" s="68"/>
      <c r="CSF376" s="68"/>
      <c r="CSG376" s="68"/>
      <c r="CSH376" s="68"/>
      <c r="CSI376" s="68"/>
      <c r="CSJ376" s="68"/>
      <c r="CSK376" s="68"/>
      <c r="CSL376" s="68"/>
      <c r="CSM376" s="68"/>
      <c r="CSN376" s="68"/>
      <c r="CSO376" s="68"/>
      <c r="CSP376" s="68"/>
      <c r="CSQ376" s="68"/>
      <c r="CSR376" s="68"/>
      <c r="CSS376" s="68"/>
      <c r="CST376" s="68"/>
      <c r="CSU376" s="68"/>
      <c r="CSV376" s="68"/>
      <c r="CSW376" s="68"/>
      <c r="CSX376" s="68"/>
      <c r="CSY376" s="68"/>
      <c r="CSZ376" s="68"/>
      <c r="CTA376" s="68"/>
      <c r="CTB376" s="68"/>
      <c r="CTC376" s="68"/>
      <c r="CTD376" s="68"/>
      <c r="CTE376" s="68"/>
      <c r="CTF376" s="68"/>
      <c r="CTG376" s="68"/>
      <c r="CTH376" s="68"/>
      <c r="CTI376" s="68"/>
      <c r="CTJ376" s="68"/>
      <c r="CTK376" s="68"/>
      <c r="CTL376" s="68"/>
      <c r="CTM376" s="68"/>
      <c r="CTN376" s="68"/>
      <c r="CTO376" s="68"/>
      <c r="CTP376" s="68"/>
      <c r="CTQ376" s="68"/>
      <c r="CTR376" s="68"/>
      <c r="CTS376" s="68"/>
      <c r="CTT376" s="68"/>
      <c r="CTU376" s="68"/>
      <c r="CTV376" s="68"/>
      <c r="CTW376" s="68"/>
      <c r="CTX376" s="68"/>
      <c r="CTY376" s="68"/>
      <c r="CTZ376" s="68"/>
      <c r="CUA376" s="68"/>
      <c r="CUB376" s="68"/>
      <c r="CUC376" s="68"/>
      <c r="CUD376" s="68"/>
      <c r="CUE376" s="68"/>
      <c r="CUF376" s="68"/>
      <c r="CUG376" s="68"/>
      <c r="CUH376" s="68"/>
      <c r="CUI376" s="68"/>
      <c r="CUJ376" s="68"/>
      <c r="CUK376" s="68"/>
      <c r="CUL376" s="68"/>
      <c r="CUM376" s="68"/>
      <c r="CUN376" s="68"/>
      <c r="CUO376" s="68"/>
      <c r="CUP376" s="68"/>
      <c r="CUQ376" s="68"/>
      <c r="CUR376" s="68"/>
      <c r="CUS376" s="68"/>
      <c r="CUT376" s="68"/>
      <c r="CUU376" s="68"/>
      <c r="CUV376" s="68"/>
      <c r="CUW376" s="68"/>
      <c r="CUX376" s="68"/>
      <c r="CUY376" s="68"/>
      <c r="CUZ376" s="68"/>
      <c r="CVA376" s="68"/>
      <c r="CVB376" s="68"/>
      <c r="CVC376" s="68"/>
      <c r="CVD376" s="68"/>
      <c r="CVE376" s="68"/>
      <c r="CVF376" s="68"/>
      <c r="CVG376" s="68"/>
      <c r="CVH376" s="68"/>
      <c r="CVI376" s="68"/>
      <c r="CVJ376" s="68"/>
      <c r="CVK376" s="68"/>
      <c r="CVL376" s="68"/>
      <c r="CVM376" s="68"/>
      <c r="CVN376" s="68"/>
      <c r="CVO376" s="68"/>
      <c r="CVP376" s="68"/>
      <c r="CVQ376" s="68"/>
      <c r="CVR376" s="68"/>
      <c r="CVS376" s="68"/>
      <c r="CVT376" s="68"/>
      <c r="CVU376" s="68"/>
      <c r="CVV376" s="68"/>
      <c r="CVW376" s="68"/>
      <c r="CVX376" s="68"/>
      <c r="CVY376" s="68"/>
      <c r="CVZ376" s="68"/>
      <c r="CWA376" s="68"/>
      <c r="CWB376" s="68"/>
      <c r="CWC376" s="68"/>
      <c r="CWD376" s="68"/>
      <c r="CWE376" s="68"/>
      <c r="CWF376" s="68"/>
      <c r="CWG376" s="68"/>
      <c r="CWH376" s="68"/>
      <c r="CWI376" s="68"/>
      <c r="CWJ376" s="68"/>
      <c r="CWK376" s="68"/>
      <c r="CWL376" s="68"/>
      <c r="CWM376" s="68"/>
      <c r="CWN376" s="68"/>
      <c r="CWO376" s="68"/>
      <c r="CWP376" s="68"/>
      <c r="CWQ376" s="68"/>
      <c r="CWR376" s="68"/>
      <c r="CWS376" s="68"/>
      <c r="CWT376" s="68"/>
      <c r="CWU376" s="68"/>
      <c r="CWV376" s="68"/>
      <c r="CWW376" s="68"/>
      <c r="CWX376" s="68"/>
      <c r="CWY376" s="68"/>
      <c r="CWZ376" s="68"/>
      <c r="CXA376" s="68"/>
      <c r="CXB376" s="68"/>
      <c r="CXC376" s="68"/>
      <c r="CXD376" s="68"/>
      <c r="CXE376" s="68"/>
      <c r="CXF376" s="68"/>
      <c r="CXG376" s="68"/>
      <c r="CXH376" s="68"/>
      <c r="CXI376" s="68"/>
      <c r="CXJ376" s="68"/>
      <c r="CXK376" s="68"/>
      <c r="CXL376" s="68"/>
      <c r="CXM376" s="68"/>
      <c r="CXN376" s="68"/>
      <c r="CXO376" s="68"/>
      <c r="CXP376" s="68"/>
      <c r="CXQ376" s="68"/>
      <c r="CXR376" s="68"/>
      <c r="CXS376" s="68"/>
      <c r="CXT376" s="68"/>
      <c r="CXU376" s="68"/>
      <c r="CXV376" s="68"/>
      <c r="CXW376" s="68"/>
      <c r="CXX376" s="68"/>
      <c r="CXY376" s="68"/>
      <c r="CXZ376" s="68"/>
      <c r="CYA376" s="68"/>
      <c r="CYB376" s="68"/>
      <c r="CYC376" s="68"/>
      <c r="CYD376" s="68"/>
      <c r="CYE376" s="68"/>
      <c r="CYF376" s="68"/>
      <c r="CYG376" s="68"/>
      <c r="CYH376" s="68"/>
      <c r="CYI376" s="68"/>
      <c r="CYJ376" s="68"/>
      <c r="CYK376" s="68"/>
      <c r="CYL376" s="68"/>
      <c r="CYM376" s="68"/>
      <c r="CYN376" s="68"/>
      <c r="CYO376" s="68"/>
      <c r="CYP376" s="68"/>
      <c r="CYQ376" s="68"/>
      <c r="CYR376" s="68"/>
      <c r="CYS376" s="68"/>
      <c r="CYT376" s="68"/>
      <c r="CYU376" s="68"/>
      <c r="CYV376" s="68"/>
      <c r="CYW376" s="68"/>
      <c r="CYX376" s="68"/>
      <c r="CYY376" s="68"/>
      <c r="CYZ376" s="68"/>
      <c r="CZA376" s="68"/>
      <c r="CZB376" s="68"/>
      <c r="CZC376" s="68"/>
      <c r="CZD376" s="68"/>
      <c r="CZE376" s="68"/>
      <c r="CZF376" s="68"/>
      <c r="CZG376" s="68"/>
      <c r="CZH376" s="68"/>
      <c r="CZI376" s="68"/>
      <c r="CZJ376" s="68"/>
      <c r="CZK376" s="68"/>
      <c r="CZL376" s="68"/>
      <c r="CZM376" s="68"/>
      <c r="CZN376" s="68"/>
      <c r="CZO376" s="68"/>
      <c r="CZP376" s="68"/>
      <c r="CZQ376" s="68"/>
      <c r="CZR376" s="68"/>
      <c r="CZS376" s="68"/>
      <c r="CZT376" s="68"/>
      <c r="CZU376" s="68"/>
      <c r="CZV376" s="68"/>
      <c r="CZW376" s="68"/>
      <c r="CZX376" s="68"/>
      <c r="CZY376" s="68"/>
      <c r="CZZ376" s="68"/>
      <c r="DAA376" s="68"/>
      <c r="DAB376" s="68"/>
      <c r="DAC376" s="68"/>
      <c r="DAD376" s="68"/>
      <c r="DAE376" s="68"/>
      <c r="DAF376" s="68"/>
      <c r="DAG376" s="68"/>
      <c r="DAH376" s="68"/>
      <c r="DAI376" s="68"/>
      <c r="DAJ376" s="68"/>
      <c r="DAK376" s="68"/>
      <c r="DAL376" s="68"/>
      <c r="DAM376" s="68"/>
      <c r="DAN376" s="68"/>
      <c r="DAO376" s="68"/>
      <c r="DAP376" s="68"/>
      <c r="DAQ376" s="68"/>
      <c r="DAR376" s="68"/>
      <c r="DAS376" s="68"/>
      <c r="DAT376" s="68"/>
      <c r="DAU376" s="68"/>
      <c r="DAV376" s="68"/>
      <c r="DAW376" s="68"/>
      <c r="DAX376" s="68"/>
      <c r="DAY376" s="68"/>
      <c r="DAZ376" s="68"/>
      <c r="DBA376" s="68"/>
      <c r="DBB376" s="68"/>
      <c r="DBC376" s="68"/>
      <c r="DBD376" s="68"/>
      <c r="DBE376" s="68"/>
      <c r="DBF376" s="68"/>
      <c r="DBG376" s="68"/>
      <c r="DBH376" s="68"/>
      <c r="DBI376" s="68"/>
      <c r="DBJ376" s="68"/>
      <c r="DBK376" s="68"/>
      <c r="DBL376" s="68"/>
      <c r="DBM376" s="68"/>
      <c r="DBN376" s="68"/>
      <c r="DBO376" s="68"/>
      <c r="DBP376" s="68"/>
      <c r="DBQ376" s="68"/>
      <c r="DBR376" s="68"/>
      <c r="DBS376" s="68"/>
      <c r="DBT376" s="68"/>
      <c r="DBU376" s="68"/>
      <c r="DBV376" s="68"/>
      <c r="DBW376" s="68"/>
      <c r="DBX376" s="68"/>
      <c r="DBY376" s="68"/>
      <c r="DBZ376" s="68"/>
      <c r="DCA376" s="68"/>
      <c r="DCB376" s="68"/>
      <c r="DCC376" s="68"/>
      <c r="DCD376" s="68"/>
      <c r="DCE376" s="68"/>
      <c r="DCF376" s="68"/>
      <c r="DCG376" s="68"/>
      <c r="DCH376" s="68"/>
      <c r="DCI376" s="68"/>
      <c r="DCJ376" s="68"/>
      <c r="DCK376" s="68"/>
      <c r="DCL376" s="68"/>
      <c r="DCM376" s="68"/>
      <c r="DCN376" s="68"/>
      <c r="DCO376" s="68"/>
      <c r="DCP376" s="68"/>
      <c r="DCQ376" s="68"/>
      <c r="DCR376" s="68"/>
      <c r="DCS376" s="68"/>
      <c r="DCT376" s="68"/>
      <c r="DCU376" s="68"/>
      <c r="DCV376" s="68"/>
      <c r="DCW376" s="68"/>
      <c r="DCX376" s="68"/>
      <c r="DCY376" s="68"/>
      <c r="DCZ376" s="68"/>
      <c r="DDA376" s="68"/>
      <c r="DDB376" s="68"/>
      <c r="DDC376" s="68"/>
      <c r="DDD376" s="68"/>
      <c r="DDE376" s="68"/>
      <c r="DDF376" s="68"/>
      <c r="DDG376" s="68"/>
      <c r="DDH376" s="68"/>
      <c r="DDI376" s="68"/>
      <c r="DDJ376" s="68"/>
      <c r="DDK376" s="68"/>
      <c r="DDL376" s="68"/>
      <c r="DDM376" s="68"/>
      <c r="DDN376" s="68"/>
      <c r="DDO376" s="68"/>
      <c r="DDP376" s="68"/>
      <c r="DDQ376" s="68"/>
      <c r="DDR376" s="68"/>
      <c r="DDS376" s="68"/>
      <c r="DDT376" s="68"/>
      <c r="DDU376" s="68"/>
      <c r="DDV376" s="68"/>
      <c r="DDW376" s="68"/>
      <c r="DDX376" s="68"/>
      <c r="DDY376" s="68"/>
      <c r="DDZ376" s="68"/>
      <c r="DEA376" s="68"/>
      <c r="DEB376" s="68"/>
      <c r="DEC376" s="68"/>
      <c r="DED376" s="68"/>
      <c r="DEE376" s="68"/>
      <c r="DEF376" s="68"/>
      <c r="DEG376" s="68"/>
      <c r="DEH376" s="68"/>
      <c r="DEI376" s="68"/>
      <c r="DEJ376" s="68"/>
      <c r="DEK376" s="68"/>
      <c r="DEL376" s="68"/>
      <c r="DEM376" s="68"/>
      <c r="DEN376" s="68"/>
      <c r="DEO376" s="68"/>
      <c r="DEP376" s="68"/>
      <c r="DEQ376" s="68"/>
      <c r="DER376" s="68"/>
      <c r="DES376" s="68"/>
      <c r="DET376" s="68"/>
      <c r="DEU376" s="68"/>
      <c r="DEV376" s="68"/>
      <c r="DEW376" s="68"/>
      <c r="DEX376" s="68"/>
      <c r="DEY376" s="68"/>
      <c r="DEZ376" s="68"/>
      <c r="DFA376" s="68"/>
      <c r="DFB376" s="68"/>
      <c r="DFC376" s="68"/>
      <c r="DFD376" s="68"/>
      <c r="DFE376" s="68"/>
      <c r="DFF376" s="68"/>
      <c r="DFG376" s="68"/>
      <c r="DFH376" s="68"/>
      <c r="DFI376" s="68"/>
      <c r="DFJ376" s="68"/>
      <c r="DFK376" s="68"/>
      <c r="DFL376" s="68"/>
      <c r="DFM376" s="68"/>
      <c r="DFN376" s="68"/>
      <c r="DFO376" s="68"/>
      <c r="DFP376" s="68"/>
      <c r="DFQ376" s="68"/>
      <c r="DFR376" s="68"/>
      <c r="DFS376" s="68"/>
      <c r="DFT376" s="68"/>
      <c r="DFU376" s="68"/>
      <c r="DFV376" s="68"/>
      <c r="DFW376" s="68"/>
      <c r="DFX376" s="68"/>
      <c r="DFY376" s="68"/>
      <c r="DFZ376" s="68"/>
      <c r="DGA376" s="68"/>
      <c r="DGB376" s="68"/>
      <c r="DGC376" s="68"/>
      <c r="DGD376" s="68"/>
      <c r="DGE376" s="68"/>
      <c r="DGF376" s="68"/>
      <c r="DGG376" s="68"/>
      <c r="DGH376" s="68"/>
      <c r="DGI376" s="68"/>
      <c r="DGJ376" s="68"/>
      <c r="DGK376" s="68"/>
      <c r="DGL376" s="68"/>
      <c r="DGM376" s="68"/>
      <c r="DGN376" s="68"/>
      <c r="DGO376" s="68"/>
      <c r="DGP376" s="68"/>
      <c r="DGQ376" s="68"/>
      <c r="DGR376" s="68"/>
      <c r="DGS376" s="68"/>
      <c r="DGT376" s="68"/>
      <c r="DGU376" s="68"/>
      <c r="DGV376" s="68"/>
      <c r="DGW376" s="68"/>
      <c r="DGX376" s="68"/>
      <c r="DGY376" s="68"/>
      <c r="DGZ376" s="68"/>
      <c r="DHA376" s="68"/>
      <c r="DHB376" s="68"/>
      <c r="DHC376" s="68"/>
      <c r="DHD376" s="68"/>
      <c r="DHE376" s="68"/>
      <c r="DHF376" s="68"/>
      <c r="DHG376" s="68"/>
      <c r="DHH376" s="68"/>
      <c r="DHI376" s="68"/>
      <c r="DHJ376" s="68"/>
      <c r="DHK376" s="68"/>
      <c r="DHL376" s="68"/>
      <c r="DHM376" s="68"/>
      <c r="DHN376" s="68"/>
      <c r="DHO376" s="68"/>
      <c r="DHP376" s="68"/>
      <c r="DHQ376" s="68"/>
      <c r="DHR376" s="68"/>
      <c r="DHS376" s="68"/>
      <c r="DHT376" s="68"/>
      <c r="DHU376" s="68"/>
      <c r="DHV376" s="68"/>
      <c r="DHW376" s="68"/>
      <c r="DHX376" s="68"/>
      <c r="DHY376" s="68"/>
      <c r="DHZ376" s="68"/>
      <c r="DIA376" s="68"/>
      <c r="DIB376" s="68"/>
      <c r="DIC376" s="68"/>
      <c r="DID376" s="68"/>
      <c r="DIE376" s="68"/>
      <c r="DIF376" s="68"/>
      <c r="DIG376" s="68"/>
      <c r="DIH376" s="68"/>
      <c r="DII376" s="68"/>
      <c r="DIJ376" s="68"/>
      <c r="DIK376" s="68"/>
      <c r="DIL376" s="68"/>
      <c r="DIM376" s="68"/>
      <c r="DIN376" s="68"/>
      <c r="DIO376" s="68"/>
      <c r="DIP376" s="68"/>
      <c r="DIQ376" s="68"/>
      <c r="DIR376" s="68"/>
      <c r="DIS376" s="68"/>
      <c r="DIT376" s="68"/>
      <c r="DIU376" s="68"/>
      <c r="DIV376" s="68"/>
      <c r="DIW376" s="68"/>
      <c r="DIX376" s="68"/>
      <c r="DIY376" s="68"/>
      <c r="DIZ376" s="68"/>
      <c r="DJA376" s="68"/>
      <c r="DJB376" s="68"/>
      <c r="DJC376" s="68"/>
      <c r="DJD376" s="68"/>
      <c r="DJE376" s="68"/>
      <c r="DJF376" s="68"/>
      <c r="DJG376" s="68"/>
      <c r="DJH376" s="68"/>
      <c r="DJI376" s="68"/>
      <c r="DJJ376" s="68"/>
      <c r="DJK376" s="68"/>
      <c r="DJL376" s="68"/>
      <c r="DJM376" s="68"/>
      <c r="DJN376" s="68"/>
      <c r="DJO376" s="68"/>
      <c r="DJP376" s="68"/>
      <c r="DJQ376" s="68"/>
      <c r="DJR376" s="68"/>
      <c r="DJS376" s="68"/>
      <c r="DJT376" s="68"/>
      <c r="DJU376" s="68"/>
      <c r="DJV376" s="68"/>
      <c r="DJW376" s="68"/>
      <c r="DJX376" s="68"/>
      <c r="DJY376" s="68"/>
      <c r="DJZ376" s="68"/>
      <c r="DKA376" s="68"/>
      <c r="DKB376" s="68"/>
      <c r="DKC376" s="68"/>
      <c r="DKD376" s="68"/>
      <c r="DKE376" s="68"/>
      <c r="DKF376" s="68"/>
      <c r="DKG376" s="68"/>
      <c r="DKH376" s="68"/>
      <c r="DKI376" s="68"/>
      <c r="DKJ376" s="68"/>
      <c r="DKK376" s="68"/>
      <c r="DKL376" s="68"/>
      <c r="DKM376" s="68"/>
      <c r="DKN376" s="68"/>
      <c r="DKO376" s="68"/>
      <c r="DKP376" s="68"/>
      <c r="DKQ376" s="68"/>
      <c r="DKR376" s="68"/>
      <c r="DKS376" s="68"/>
      <c r="DKT376" s="68"/>
      <c r="DKU376" s="68"/>
      <c r="DKV376" s="68"/>
      <c r="DKW376" s="68"/>
      <c r="DKX376" s="68"/>
      <c r="DKY376" s="68"/>
      <c r="DKZ376" s="68"/>
      <c r="DLA376" s="68"/>
      <c r="DLB376" s="68"/>
      <c r="DLC376" s="68"/>
      <c r="DLD376" s="68"/>
      <c r="DLE376" s="68"/>
      <c r="DLF376" s="68"/>
      <c r="DLG376" s="68"/>
      <c r="DLH376" s="68"/>
      <c r="DLI376" s="68"/>
      <c r="DLJ376" s="68"/>
      <c r="DLK376" s="68"/>
      <c r="DLL376" s="68"/>
      <c r="DLM376" s="68"/>
      <c r="DLN376" s="68"/>
      <c r="DLO376" s="68"/>
      <c r="DLP376" s="68"/>
      <c r="DLQ376" s="68"/>
      <c r="DLR376" s="68"/>
      <c r="DLS376" s="68"/>
      <c r="DLT376" s="68"/>
      <c r="DLU376" s="68"/>
      <c r="DLV376" s="68"/>
      <c r="DLW376" s="68"/>
      <c r="DLX376" s="68"/>
      <c r="DLY376" s="68"/>
      <c r="DLZ376" s="68"/>
      <c r="DMA376" s="68"/>
      <c r="DMB376" s="68"/>
      <c r="DMC376" s="68"/>
      <c r="DMD376" s="68"/>
      <c r="DME376" s="68"/>
      <c r="DMF376" s="68"/>
      <c r="DMG376" s="68"/>
      <c r="DMH376" s="68"/>
      <c r="DMI376" s="68"/>
      <c r="DMJ376" s="68"/>
      <c r="DMK376" s="68"/>
      <c r="DML376" s="68"/>
      <c r="DMM376" s="68"/>
      <c r="DMN376" s="68"/>
      <c r="DMO376" s="68"/>
      <c r="DMP376" s="68"/>
      <c r="DMQ376" s="68"/>
      <c r="DMR376" s="68"/>
      <c r="DMS376" s="68"/>
      <c r="DMT376" s="68"/>
      <c r="DMU376" s="68"/>
      <c r="DMV376" s="68"/>
      <c r="DMW376" s="68"/>
      <c r="DMX376" s="68"/>
      <c r="DMY376" s="68"/>
      <c r="DMZ376" s="68"/>
      <c r="DNA376" s="68"/>
      <c r="DNB376" s="68"/>
      <c r="DNC376" s="68"/>
      <c r="DND376" s="68"/>
      <c r="DNE376" s="68"/>
      <c r="DNF376" s="68"/>
      <c r="DNG376" s="68"/>
      <c r="DNH376" s="68"/>
      <c r="DNI376" s="68"/>
      <c r="DNJ376" s="68"/>
      <c r="DNK376" s="68"/>
      <c r="DNL376" s="68"/>
      <c r="DNM376" s="68"/>
      <c r="DNN376" s="68"/>
      <c r="DNO376" s="68"/>
      <c r="DNP376" s="68"/>
      <c r="DNQ376" s="68"/>
      <c r="DNR376" s="68"/>
      <c r="DNS376" s="68"/>
      <c r="DNT376" s="68"/>
      <c r="DNU376" s="68"/>
      <c r="DNV376" s="68"/>
      <c r="DNW376" s="68"/>
      <c r="DNX376" s="68"/>
      <c r="DNY376" s="68"/>
      <c r="DNZ376" s="68"/>
      <c r="DOA376" s="68"/>
      <c r="DOB376" s="68"/>
      <c r="DOC376" s="68"/>
      <c r="DOD376" s="68"/>
      <c r="DOE376" s="68"/>
      <c r="DOF376" s="68"/>
      <c r="DOG376" s="68"/>
      <c r="DOH376" s="68"/>
      <c r="DOI376" s="68"/>
      <c r="DOJ376" s="68"/>
      <c r="DOK376" s="68"/>
      <c r="DOL376" s="68"/>
      <c r="DOM376" s="68"/>
      <c r="DON376" s="68"/>
      <c r="DOO376" s="68"/>
      <c r="DOP376" s="68"/>
      <c r="DOQ376" s="68"/>
      <c r="DOR376" s="68"/>
      <c r="DOS376" s="68"/>
      <c r="DOT376" s="68"/>
      <c r="DOU376" s="68"/>
      <c r="DOV376" s="68"/>
      <c r="DOW376" s="68"/>
      <c r="DOX376" s="68"/>
      <c r="DOY376" s="68"/>
      <c r="DOZ376" s="68"/>
      <c r="DPA376" s="68"/>
      <c r="DPB376" s="68"/>
      <c r="DPC376" s="68"/>
      <c r="DPD376" s="68"/>
      <c r="DPE376" s="68"/>
      <c r="DPF376" s="68"/>
      <c r="DPG376" s="68"/>
      <c r="DPH376" s="68"/>
      <c r="DPI376" s="68"/>
      <c r="DPJ376" s="68"/>
      <c r="DPK376" s="68"/>
      <c r="DPL376" s="68"/>
      <c r="DPM376" s="68"/>
      <c r="DPN376" s="68"/>
      <c r="DPO376" s="68"/>
      <c r="DPP376" s="68"/>
      <c r="DPQ376" s="68"/>
      <c r="DPR376" s="68"/>
      <c r="DPS376" s="68"/>
      <c r="DPT376" s="68"/>
      <c r="DPU376" s="68"/>
      <c r="DPV376" s="68"/>
      <c r="DPW376" s="68"/>
      <c r="DPX376" s="68"/>
      <c r="DPY376" s="68"/>
      <c r="DPZ376" s="68"/>
      <c r="DQA376" s="68"/>
      <c r="DQB376" s="68"/>
      <c r="DQC376" s="68"/>
      <c r="DQD376" s="68"/>
      <c r="DQE376" s="68"/>
      <c r="DQF376" s="68"/>
      <c r="DQG376" s="68"/>
      <c r="DQH376" s="68"/>
      <c r="DQI376" s="68"/>
      <c r="DQJ376" s="68"/>
      <c r="DQK376" s="68"/>
      <c r="DQL376" s="68"/>
      <c r="DQM376" s="68"/>
      <c r="DQN376" s="68"/>
      <c r="DQO376" s="68"/>
      <c r="DQP376" s="68"/>
      <c r="DQQ376" s="68"/>
      <c r="DQR376" s="68"/>
      <c r="DQS376" s="68"/>
      <c r="DQT376" s="68"/>
      <c r="DQU376" s="68"/>
      <c r="DQV376" s="68"/>
      <c r="DQW376" s="68"/>
      <c r="DQX376" s="68"/>
      <c r="DQY376" s="68"/>
      <c r="DQZ376" s="68"/>
      <c r="DRA376" s="68"/>
      <c r="DRB376" s="68"/>
      <c r="DRC376" s="68"/>
      <c r="DRD376" s="68"/>
      <c r="DRE376" s="68"/>
      <c r="DRF376" s="68"/>
      <c r="DRG376" s="68"/>
      <c r="DRH376" s="68"/>
      <c r="DRI376" s="68"/>
      <c r="DRJ376" s="68"/>
      <c r="DRK376" s="68"/>
      <c r="DRL376" s="68"/>
      <c r="DRM376" s="68"/>
      <c r="DRN376" s="68"/>
      <c r="DRO376" s="68"/>
      <c r="DRP376" s="68"/>
      <c r="DRQ376" s="68"/>
      <c r="DRR376" s="68"/>
      <c r="DRS376" s="68"/>
      <c r="DRT376" s="68"/>
      <c r="DRU376" s="68"/>
      <c r="DRV376" s="68"/>
      <c r="DRW376" s="68"/>
      <c r="DRX376" s="68"/>
      <c r="DRY376" s="68"/>
      <c r="DRZ376" s="68"/>
      <c r="DSA376" s="68"/>
      <c r="DSB376" s="68"/>
      <c r="DSC376" s="68"/>
      <c r="DSD376" s="68"/>
      <c r="DSE376" s="68"/>
      <c r="DSF376" s="68"/>
      <c r="DSG376" s="68"/>
      <c r="DSH376" s="68"/>
      <c r="DSI376" s="68"/>
      <c r="DSJ376" s="68"/>
      <c r="DSK376" s="68"/>
      <c r="DSL376" s="68"/>
      <c r="DSM376" s="68"/>
      <c r="DSN376" s="68"/>
      <c r="DSO376" s="68"/>
      <c r="DSP376" s="68"/>
      <c r="DSQ376" s="68"/>
      <c r="DSR376" s="68"/>
      <c r="DSS376" s="68"/>
      <c r="DST376" s="68"/>
      <c r="DSU376" s="68"/>
      <c r="DSV376" s="68"/>
      <c r="DSW376" s="68"/>
      <c r="DSX376" s="68"/>
      <c r="DSY376" s="68"/>
      <c r="DSZ376" s="68"/>
      <c r="DTA376" s="68"/>
      <c r="DTB376" s="68"/>
      <c r="DTC376" s="68"/>
      <c r="DTD376" s="68"/>
      <c r="DTE376" s="68"/>
      <c r="DTF376" s="68"/>
      <c r="DTG376" s="68"/>
      <c r="DTH376" s="68"/>
      <c r="DTI376" s="68"/>
      <c r="DTJ376" s="68"/>
      <c r="DTK376" s="68"/>
      <c r="DTL376" s="68"/>
      <c r="DTM376" s="68"/>
      <c r="DTN376" s="68"/>
      <c r="DTO376" s="68"/>
      <c r="DTP376" s="68"/>
      <c r="DTQ376" s="68"/>
      <c r="DTR376" s="68"/>
      <c r="DTS376" s="68"/>
      <c r="DTT376" s="68"/>
      <c r="DTU376" s="68"/>
      <c r="DTV376" s="68"/>
      <c r="DTW376" s="68"/>
      <c r="DTX376" s="68"/>
      <c r="DTY376" s="68"/>
      <c r="DTZ376" s="68"/>
      <c r="DUA376" s="68"/>
      <c r="DUB376" s="68"/>
      <c r="DUC376" s="68"/>
      <c r="DUD376" s="68"/>
      <c r="DUE376" s="68"/>
      <c r="DUF376" s="68"/>
      <c r="DUG376" s="68"/>
      <c r="DUH376" s="68"/>
      <c r="DUI376" s="68"/>
      <c r="DUJ376" s="68"/>
      <c r="DUK376" s="68"/>
      <c r="DUL376" s="68"/>
      <c r="DUM376" s="68"/>
      <c r="DUN376" s="68"/>
      <c r="DUO376" s="68"/>
      <c r="DUP376" s="68"/>
      <c r="DUQ376" s="68"/>
      <c r="DUR376" s="68"/>
      <c r="DUS376" s="68"/>
      <c r="DUT376" s="68"/>
      <c r="DUU376" s="68"/>
      <c r="DUV376" s="68"/>
      <c r="DUW376" s="68"/>
      <c r="DUX376" s="68"/>
      <c r="DUY376" s="68"/>
      <c r="DUZ376" s="68"/>
      <c r="DVA376" s="68"/>
      <c r="DVB376" s="68"/>
      <c r="DVC376" s="68"/>
      <c r="DVD376" s="68"/>
      <c r="DVE376" s="68"/>
      <c r="DVF376" s="68"/>
      <c r="DVG376" s="68"/>
      <c r="DVH376" s="68"/>
      <c r="DVI376" s="68"/>
      <c r="DVJ376" s="68"/>
      <c r="DVK376" s="68"/>
      <c r="DVL376" s="68"/>
      <c r="DVM376" s="68"/>
      <c r="DVN376" s="68"/>
      <c r="DVO376" s="68"/>
      <c r="DVP376" s="68"/>
      <c r="DVQ376" s="68"/>
      <c r="DVR376" s="68"/>
      <c r="DVS376" s="68"/>
      <c r="DVT376" s="68"/>
      <c r="DVU376" s="68"/>
      <c r="DVV376" s="68"/>
      <c r="DVW376" s="68"/>
      <c r="DVX376" s="68"/>
      <c r="DVY376" s="68"/>
      <c r="DVZ376" s="68"/>
      <c r="DWA376" s="68"/>
      <c r="DWB376" s="68"/>
      <c r="DWC376" s="68"/>
      <c r="DWD376" s="68"/>
      <c r="DWE376" s="68"/>
      <c r="DWF376" s="68"/>
      <c r="DWG376" s="68"/>
      <c r="DWH376" s="68"/>
      <c r="DWI376" s="68"/>
      <c r="DWJ376" s="68"/>
      <c r="DWK376" s="68"/>
      <c r="DWL376" s="68"/>
      <c r="DWM376" s="68"/>
      <c r="DWN376" s="68"/>
      <c r="DWO376" s="68"/>
      <c r="DWP376" s="68"/>
      <c r="DWQ376" s="68"/>
      <c r="DWR376" s="68"/>
      <c r="DWS376" s="68"/>
      <c r="DWT376" s="68"/>
      <c r="DWU376" s="68"/>
      <c r="DWV376" s="68"/>
      <c r="DWW376" s="68"/>
      <c r="DWX376" s="68"/>
      <c r="DWY376" s="68"/>
      <c r="DWZ376" s="68"/>
      <c r="DXA376" s="68"/>
      <c r="DXB376" s="68"/>
      <c r="DXC376" s="68"/>
      <c r="DXD376" s="68"/>
      <c r="DXE376" s="68"/>
      <c r="DXF376" s="68"/>
      <c r="DXG376" s="68"/>
      <c r="DXH376" s="68"/>
      <c r="DXI376" s="68"/>
      <c r="DXJ376" s="68"/>
      <c r="DXK376" s="68"/>
      <c r="DXL376" s="68"/>
      <c r="DXM376" s="68"/>
      <c r="DXN376" s="68"/>
      <c r="DXO376" s="68"/>
      <c r="DXP376" s="68"/>
      <c r="DXQ376" s="68"/>
      <c r="DXR376" s="68"/>
      <c r="DXS376" s="68"/>
      <c r="DXT376" s="68"/>
      <c r="DXU376" s="68"/>
      <c r="DXV376" s="68"/>
      <c r="DXW376" s="68"/>
      <c r="DXX376" s="68"/>
      <c r="DXY376" s="68"/>
      <c r="DXZ376" s="68"/>
      <c r="DYA376" s="68"/>
      <c r="DYB376" s="68"/>
      <c r="DYC376" s="68"/>
      <c r="DYD376" s="68"/>
      <c r="DYE376" s="68"/>
      <c r="DYF376" s="68"/>
      <c r="DYG376" s="68"/>
      <c r="DYH376" s="68"/>
      <c r="DYI376" s="68"/>
      <c r="DYJ376" s="68"/>
      <c r="DYK376" s="68"/>
      <c r="DYL376" s="68"/>
      <c r="DYM376" s="68"/>
      <c r="DYN376" s="68"/>
      <c r="DYO376" s="68"/>
      <c r="DYP376" s="68"/>
      <c r="DYQ376" s="68"/>
      <c r="DYR376" s="68"/>
      <c r="DYS376" s="68"/>
      <c r="DYT376" s="68"/>
      <c r="DYU376" s="68"/>
      <c r="DYV376" s="68"/>
      <c r="DYW376" s="68"/>
      <c r="DYX376" s="68"/>
      <c r="DYY376" s="68"/>
      <c r="DYZ376" s="68"/>
      <c r="DZA376" s="68"/>
      <c r="DZB376" s="68"/>
      <c r="DZC376" s="68"/>
      <c r="DZD376" s="68"/>
      <c r="DZE376" s="68"/>
      <c r="DZF376" s="68"/>
      <c r="DZG376" s="68"/>
      <c r="DZH376" s="68"/>
      <c r="DZI376" s="68"/>
      <c r="DZJ376" s="68"/>
      <c r="DZK376" s="68"/>
      <c r="DZL376" s="68"/>
      <c r="DZM376" s="68"/>
      <c r="DZN376" s="68"/>
      <c r="DZO376" s="68"/>
      <c r="DZP376" s="68"/>
      <c r="DZQ376" s="68"/>
      <c r="DZR376" s="68"/>
      <c r="DZS376" s="68"/>
      <c r="DZT376" s="68"/>
      <c r="DZU376" s="68"/>
      <c r="DZV376" s="68"/>
      <c r="DZW376" s="68"/>
      <c r="DZX376" s="68"/>
      <c r="DZY376" s="68"/>
      <c r="DZZ376" s="68"/>
      <c r="EAA376" s="68"/>
      <c r="EAB376" s="68"/>
      <c r="EAC376" s="68"/>
      <c r="EAD376" s="68"/>
      <c r="EAE376" s="68"/>
      <c r="EAF376" s="68"/>
      <c r="EAG376" s="68"/>
      <c r="EAH376" s="68"/>
      <c r="EAI376" s="68"/>
      <c r="EAJ376" s="68"/>
      <c r="EAK376" s="68"/>
      <c r="EAL376" s="68"/>
      <c r="EAM376" s="68"/>
      <c r="EAN376" s="68"/>
      <c r="EAO376" s="68"/>
      <c r="EAP376" s="68"/>
      <c r="EAQ376" s="68"/>
      <c r="EAR376" s="68"/>
      <c r="EAS376" s="68"/>
      <c r="EAT376" s="68"/>
      <c r="EAU376" s="68"/>
      <c r="EAV376" s="68"/>
      <c r="EAW376" s="68"/>
      <c r="EAX376" s="68"/>
      <c r="EAY376" s="68"/>
      <c r="EAZ376" s="68"/>
      <c r="EBA376" s="68"/>
      <c r="EBB376" s="68"/>
      <c r="EBC376" s="68"/>
      <c r="EBD376" s="68"/>
      <c r="EBE376" s="68"/>
      <c r="EBF376" s="68"/>
      <c r="EBG376" s="68"/>
      <c r="EBH376" s="68"/>
      <c r="EBI376" s="68"/>
      <c r="EBJ376" s="68"/>
      <c r="EBK376" s="68"/>
      <c r="EBL376" s="68"/>
      <c r="EBM376" s="68"/>
      <c r="EBN376" s="68"/>
      <c r="EBO376" s="68"/>
      <c r="EBP376" s="68"/>
      <c r="EBQ376" s="68"/>
      <c r="EBR376" s="68"/>
      <c r="EBS376" s="68"/>
      <c r="EBT376" s="68"/>
      <c r="EBU376" s="68"/>
      <c r="EBV376" s="68"/>
      <c r="EBW376" s="68"/>
      <c r="EBX376" s="68"/>
      <c r="EBY376" s="68"/>
      <c r="EBZ376" s="68"/>
      <c r="ECA376" s="68"/>
      <c r="ECB376" s="68"/>
      <c r="ECC376" s="68"/>
      <c r="ECD376" s="68"/>
      <c r="ECE376" s="68"/>
      <c r="ECF376" s="68"/>
      <c r="ECG376" s="68"/>
      <c r="ECH376" s="68"/>
      <c r="ECI376" s="68"/>
      <c r="ECJ376" s="68"/>
      <c r="ECK376" s="68"/>
      <c r="ECL376" s="68"/>
      <c r="ECM376" s="68"/>
      <c r="ECN376" s="68"/>
      <c r="ECO376" s="68"/>
      <c r="ECP376" s="68"/>
      <c r="ECQ376" s="68"/>
      <c r="ECR376" s="68"/>
      <c r="ECS376" s="68"/>
      <c r="ECT376" s="68"/>
      <c r="ECU376" s="68"/>
      <c r="ECV376" s="68"/>
      <c r="ECW376" s="68"/>
      <c r="ECX376" s="68"/>
      <c r="ECY376" s="68"/>
      <c r="ECZ376" s="68"/>
      <c r="EDA376" s="68"/>
      <c r="EDB376" s="68"/>
      <c r="EDC376" s="68"/>
      <c r="EDD376" s="68"/>
      <c r="EDE376" s="68"/>
      <c r="EDF376" s="68"/>
      <c r="EDG376" s="68"/>
      <c r="EDH376" s="68"/>
      <c r="EDI376" s="68"/>
      <c r="EDJ376" s="68"/>
      <c r="EDK376" s="68"/>
      <c r="EDL376" s="68"/>
      <c r="EDM376" s="68"/>
      <c r="EDN376" s="68"/>
      <c r="EDO376" s="68"/>
      <c r="EDP376" s="68"/>
      <c r="EDQ376" s="68"/>
      <c r="EDR376" s="68"/>
      <c r="EDS376" s="68"/>
      <c r="EDT376" s="68"/>
      <c r="EDU376" s="68"/>
      <c r="EDV376" s="68"/>
      <c r="EDW376" s="68"/>
      <c r="EDX376" s="68"/>
      <c r="EDY376" s="68"/>
      <c r="EDZ376" s="68"/>
      <c r="EEA376" s="68"/>
      <c r="EEB376" s="68"/>
      <c r="EEC376" s="68"/>
      <c r="EED376" s="68"/>
      <c r="EEE376" s="68"/>
      <c r="EEF376" s="68"/>
      <c r="EEG376" s="68"/>
      <c r="EEH376" s="68"/>
      <c r="EEI376" s="68"/>
      <c r="EEJ376" s="68"/>
      <c r="EEK376" s="68"/>
      <c r="EEL376" s="68"/>
      <c r="EEM376" s="68"/>
      <c r="EEN376" s="68"/>
      <c r="EEO376" s="68"/>
      <c r="EEP376" s="68"/>
      <c r="EEQ376" s="68"/>
      <c r="EER376" s="68"/>
      <c r="EES376" s="68"/>
      <c r="EET376" s="68"/>
      <c r="EEU376" s="68"/>
      <c r="EEV376" s="68"/>
      <c r="EEW376" s="68"/>
      <c r="EEX376" s="68"/>
      <c r="EEY376" s="68"/>
      <c r="EEZ376" s="68"/>
      <c r="EFA376" s="68"/>
      <c r="EFB376" s="68"/>
      <c r="EFC376" s="68"/>
      <c r="EFD376" s="68"/>
      <c r="EFE376" s="68"/>
      <c r="EFF376" s="68"/>
      <c r="EFG376" s="68"/>
      <c r="EFH376" s="68"/>
      <c r="EFI376" s="68"/>
      <c r="EFJ376" s="68"/>
      <c r="EFK376" s="68"/>
      <c r="EFL376" s="68"/>
      <c r="EFM376" s="68"/>
      <c r="EFN376" s="68"/>
      <c r="EFO376" s="68"/>
      <c r="EFP376" s="68"/>
      <c r="EFQ376" s="68"/>
      <c r="EFR376" s="68"/>
      <c r="EFS376" s="68"/>
      <c r="EFT376" s="68"/>
      <c r="EFU376" s="68"/>
      <c r="EFV376" s="68"/>
      <c r="EFW376" s="68"/>
      <c r="EFX376" s="68"/>
      <c r="EFY376" s="68"/>
      <c r="EFZ376" s="68"/>
      <c r="EGA376" s="68"/>
      <c r="EGB376" s="68"/>
      <c r="EGC376" s="68"/>
      <c r="EGD376" s="68"/>
      <c r="EGE376" s="68"/>
      <c r="EGF376" s="68"/>
      <c r="EGG376" s="68"/>
      <c r="EGH376" s="68"/>
      <c r="EGI376" s="68"/>
      <c r="EGJ376" s="68"/>
      <c r="EGK376" s="68"/>
      <c r="EGL376" s="68"/>
      <c r="EGM376" s="68"/>
      <c r="EGN376" s="68"/>
      <c r="EGO376" s="68"/>
      <c r="EGP376" s="68"/>
      <c r="EGQ376" s="68"/>
      <c r="EGR376" s="68"/>
      <c r="EGS376" s="68"/>
      <c r="EGT376" s="68"/>
      <c r="EGU376" s="68"/>
      <c r="EGV376" s="68"/>
      <c r="EGW376" s="68"/>
      <c r="EGX376" s="68"/>
      <c r="EGY376" s="68"/>
      <c r="EGZ376" s="68"/>
      <c r="EHA376" s="68"/>
      <c r="EHB376" s="68"/>
      <c r="EHC376" s="68"/>
      <c r="EHD376" s="68"/>
      <c r="EHE376" s="68"/>
      <c r="EHF376" s="68"/>
      <c r="EHG376" s="68"/>
      <c r="EHH376" s="68"/>
      <c r="EHI376" s="68"/>
      <c r="EHJ376" s="68"/>
      <c r="EHK376" s="68"/>
      <c r="EHL376" s="68"/>
      <c r="EHM376" s="68"/>
      <c r="EHN376" s="68"/>
      <c r="EHO376" s="68"/>
      <c r="EHP376" s="68"/>
      <c r="EHQ376" s="68"/>
      <c r="EHR376" s="68"/>
      <c r="EHS376" s="68"/>
      <c r="EHT376" s="68"/>
      <c r="EHU376" s="68"/>
      <c r="EHV376" s="68"/>
      <c r="EHW376" s="68"/>
      <c r="EHX376" s="68"/>
      <c r="EHY376" s="68"/>
      <c r="EHZ376" s="68"/>
      <c r="EIA376" s="68"/>
      <c r="EIB376" s="68"/>
      <c r="EIC376" s="68"/>
      <c r="EID376" s="68"/>
      <c r="EIE376" s="68"/>
      <c r="EIF376" s="68"/>
      <c r="EIG376" s="68"/>
      <c r="EIH376" s="68"/>
      <c r="EII376" s="68"/>
      <c r="EIJ376" s="68"/>
      <c r="EIK376" s="68"/>
      <c r="EIL376" s="68"/>
      <c r="EIM376" s="68"/>
      <c r="EIN376" s="68"/>
      <c r="EIO376" s="68"/>
      <c r="EIP376" s="68"/>
      <c r="EIQ376" s="68"/>
      <c r="EIR376" s="68"/>
      <c r="EIS376" s="68"/>
      <c r="EIT376" s="68"/>
      <c r="EIU376" s="68"/>
      <c r="EIV376" s="68"/>
      <c r="EIW376" s="68"/>
      <c r="EIX376" s="68"/>
      <c r="EIY376" s="68"/>
      <c r="EIZ376" s="68"/>
      <c r="EJA376" s="68"/>
      <c r="EJB376" s="68"/>
      <c r="EJC376" s="68"/>
      <c r="EJD376" s="68"/>
      <c r="EJE376" s="68"/>
      <c r="EJF376" s="68"/>
      <c r="EJG376" s="68"/>
      <c r="EJH376" s="68"/>
      <c r="EJI376" s="68"/>
      <c r="EJJ376" s="68"/>
      <c r="EJK376" s="68"/>
      <c r="EJL376" s="68"/>
      <c r="EJM376" s="68"/>
      <c r="EJN376" s="68"/>
      <c r="EJO376" s="68"/>
      <c r="EJP376" s="68"/>
      <c r="EJQ376" s="68"/>
      <c r="EJR376" s="68"/>
      <c r="EJS376" s="68"/>
      <c r="EJT376" s="68"/>
      <c r="EJU376" s="68"/>
      <c r="EJV376" s="68"/>
      <c r="EJW376" s="68"/>
      <c r="EJX376" s="68"/>
      <c r="EJY376" s="68"/>
      <c r="EJZ376" s="68"/>
      <c r="EKA376" s="68"/>
      <c r="EKB376" s="68"/>
      <c r="EKC376" s="68"/>
      <c r="EKD376" s="68"/>
      <c r="EKE376" s="68"/>
      <c r="EKF376" s="68"/>
      <c r="EKG376" s="68"/>
      <c r="EKH376" s="68"/>
      <c r="EKI376" s="68"/>
      <c r="EKJ376" s="68"/>
      <c r="EKK376" s="68"/>
      <c r="EKL376" s="68"/>
      <c r="EKM376" s="68"/>
      <c r="EKN376" s="68"/>
      <c r="EKO376" s="68"/>
      <c r="EKP376" s="68"/>
      <c r="EKQ376" s="68"/>
      <c r="EKR376" s="68"/>
      <c r="EKS376" s="68"/>
      <c r="EKT376" s="68"/>
      <c r="EKU376" s="68"/>
      <c r="EKV376" s="68"/>
      <c r="EKW376" s="68"/>
      <c r="EKX376" s="68"/>
      <c r="EKY376" s="68"/>
      <c r="EKZ376" s="68"/>
      <c r="ELA376" s="68"/>
      <c r="ELB376" s="68"/>
      <c r="ELC376" s="68"/>
      <c r="ELD376" s="68"/>
      <c r="ELE376" s="68"/>
      <c r="ELF376" s="68"/>
      <c r="ELG376" s="68"/>
      <c r="ELH376" s="68"/>
      <c r="ELI376" s="68"/>
      <c r="ELJ376" s="68"/>
      <c r="ELK376" s="68"/>
      <c r="ELL376" s="68"/>
      <c r="ELM376" s="68"/>
      <c r="ELN376" s="68"/>
      <c r="ELO376" s="68"/>
      <c r="ELP376" s="68"/>
      <c r="ELQ376" s="68"/>
      <c r="ELR376" s="68"/>
      <c r="ELS376" s="68"/>
      <c r="ELT376" s="68"/>
      <c r="ELU376" s="68"/>
      <c r="ELV376" s="68"/>
      <c r="ELW376" s="68"/>
      <c r="ELX376" s="68"/>
      <c r="ELY376" s="68"/>
      <c r="ELZ376" s="68"/>
      <c r="EMA376" s="68"/>
      <c r="EMB376" s="68"/>
      <c r="EMC376" s="68"/>
      <c r="EMD376" s="68"/>
      <c r="EME376" s="68"/>
      <c r="EMF376" s="68"/>
      <c r="EMG376" s="68"/>
      <c r="EMH376" s="68"/>
      <c r="EMI376" s="68"/>
      <c r="EMJ376" s="68"/>
      <c r="EMK376" s="68"/>
      <c r="EML376" s="68"/>
      <c r="EMM376" s="68"/>
      <c r="EMN376" s="68"/>
      <c r="EMO376" s="68"/>
      <c r="EMP376" s="68"/>
      <c r="EMQ376" s="68"/>
      <c r="EMR376" s="68"/>
      <c r="EMS376" s="68"/>
      <c r="EMT376" s="68"/>
      <c r="EMU376" s="68"/>
      <c r="EMV376" s="68"/>
      <c r="EMW376" s="68"/>
      <c r="EMX376" s="68"/>
      <c r="EMY376" s="68"/>
      <c r="EMZ376" s="68"/>
      <c r="ENA376" s="68"/>
      <c r="ENB376" s="68"/>
      <c r="ENC376" s="68"/>
      <c r="END376" s="68"/>
      <c r="ENE376" s="68"/>
      <c r="ENF376" s="68"/>
      <c r="ENG376" s="68"/>
      <c r="ENH376" s="68"/>
      <c r="ENI376" s="68"/>
      <c r="ENJ376" s="68"/>
      <c r="ENK376" s="68"/>
      <c r="ENL376" s="68"/>
      <c r="ENM376" s="68"/>
      <c r="ENN376" s="68"/>
      <c r="ENO376" s="68"/>
      <c r="ENP376" s="68"/>
      <c r="ENQ376" s="68"/>
      <c r="ENR376" s="68"/>
      <c r="ENS376" s="68"/>
      <c r="ENT376" s="68"/>
      <c r="ENU376" s="68"/>
      <c r="ENV376" s="68"/>
      <c r="ENW376" s="68"/>
      <c r="ENX376" s="68"/>
      <c r="ENY376" s="68"/>
      <c r="ENZ376" s="68"/>
      <c r="EOA376" s="68"/>
      <c r="EOB376" s="68"/>
      <c r="EOC376" s="68"/>
      <c r="EOD376" s="68"/>
      <c r="EOE376" s="68"/>
      <c r="EOF376" s="68"/>
      <c r="EOG376" s="68"/>
      <c r="EOH376" s="68"/>
      <c r="EOI376" s="68"/>
      <c r="EOJ376" s="68"/>
      <c r="EOK376" s="68"/>
      <c r="EOL376" s="68"/>
      <c r="EOM376" s="68"/>
      <c r="EON376" s="68"/>
      <c r="EOO376" s="68"/>
      <c r="EOP376" s="68"/>
      <c r="EOQ376" s="68"/>
      <c r="EOR376" s="68"/>
      <c r="EOS376" s="68"/>
      <c r="EOT376" s="68"/>
      <c r="EOU376" s="68"/>
      <c r="EOV376" s="68"/>
      <c r="EOW376" s="68"/>
      <c r="EOX376" s="68"/>
      <c r="EOY376" s="68"/>
      <c r="EOZ376" s="68"/>
      <c r="EPA376" s="68"/>
      <c r="EPB376" s="68"/>
      <c r="EPC376" s="68"/>
      <c r="EPD376" s="68"/>
      <c r="EPE376" s="68"/>
      <c r="EPF376" s="68"/>
      <c r="EPG376" s="68"/>
      <c r="EPH376" s="68"/>
      <c r="EPI376" s="68"/>
      <c r="EPJ376" s="68"/>
      <c r="EPK376" s="68"/>
      <c r="EPL376" s="68"/>
      <c r="EPM376" s="68"/>
      <c r="EPN376" s="68"/>
      <c r="EPO376" s="68"/>
      <c r="EPP376" s="68"/>
      <c r="EPQ376" s="68"/>
      <c r="EPR376" s="68"/>
      <c r="EPS376" s="68"/>
      <c r="EPT376" s="68"/>
      <c r="EPU376" s="68"/>
      <c r="EPV376" s="68"/>
      <c r="EPW376" s="68"/>
      <c r="EPX376" s="68"/>
      <c r="EPY376" s="68"/>
      <c r="EPZ376" s="68"/>
      <c r="EQA376" s="68"/>
      <c r="EQB376" s="68"/>
      <c r="EQC376" s="68"/>
      <c r="EQD376" s="68"/>
      <c r="EQE376" s="68"/>
      <c r="EQF376" s="68"/>
      <c r="EQG376" s="68"/>
      <c r="EQH376" s="68"/>
      <c r="EQI376" s="68"/>
      <c r="EQJ376" s="68"/>
      <c r="EQK376" s="68"/>
      <c r="EQL376" s="68"/>
      <c r="EQM376" s="68"/>
      <c r="EQN376" s="68"/>
      <c r="EQO376" s="68"/>
      <c r="EQP376" s="68"/>
      <c r="EQQ376" s="68"/>
      <c r="EQR376" s="68"/>
      <c r="EQS376" s="68"/>
      <c r="EQT376" s="68"/>
      <c r="EQU376" s="68"/>
      <c r="EQV376" s="68"/>
      <c r="EQW376" s="68"/>
      <c r="EQX376" s="68"/>
      <c r="EQY376" s="68"/>
      <c r="EQZ376" s="68"/>
      <c r="ERA376" s="68"/>
      <c r="ERB376" s="68"/>
      <c r="ERC376" s="68"/>
      <c r="ERD376" s="68"/>
      <c r="ERE376" s="68"/>
      <c r="ERF376" s="68"/>
      <c r="ERG376" s="68"/>
      <c r="ERH376" s="68"/>
      <c r="ERI376" s="68"/>
      <c r="ERJ376" s="68"/>
      <c r="ERK376" s="68"/>
      <c r="ERL376" s="68"/>
      <c r="ERM376" s="68"/>
      <c r="ERN376" s="68"/>
      <c r="ERO376" s="68"/>
      <c r="ERP376" s="68"/>
      <c r="ERQ376" s="68"/>
      <c r="ERR376" s="68"/>
      <c r="ERS376" s="68"/>
      <c r="ERT376" s="68"/>
      <c r="ERU376" s="68"/>
      <c r="ERV376" s="68"/>
      <c r="ERW376" s="68"/>
      <c r="ERX376" s="68"/>
      <c r="ERY376" s="68"/>
      <c r="ERZ376" s="68"/>
      <c r="ESA376" s="68"/>
      <c r="ESB376" s="68"/>
      <c r="ESC376" s="68"/>
      <c r="ESD376" s="68"/>
      <c r="ESE376" s="68"/>
      <c r="ESF376" s="68"/>
      <c r="ESG376" s="68"/>
      <c r="ESH376" s="68"/>
      <c r="ESI376" s="68"/>
      <c r="ESJ376" s="68"/>
      <c r="ESK376" s="68"/>
      <c r="ESL376" s="68"/>
      <c r="ESM376" s="68"/>
      <c r="ESN376" s="68"/>
      <c r="ESO376" s="68"/>
      <c r="ESP376" s="68"/>
      <c r="ESQ376" s="68"/>
      <c r="ESR376" s="68"/>
      <c r="ESS376" s="68"/>
      <c r="EST376" s="68"/>
      <c r="ESU376" s="68"/>
      <c r="ESV376" s="68"/>
      <c r="ESW376" s="68"/>
      <c r="ESX376" s="68"/>
      <c r="ESY376" s="68"/>
      <c r="ESZ376" s="68"/>
      <c r="ETA376" s="68"/>
      <c r="ETB376" s="68"/>
      <c r="ETC376" s="68"/>
      <c r="ETD376" s="68"/>
      <c r="ETE376" s="68"/>
      <c r="ETF376" s="68"/>
      <c r="ETG376" s="68"/>
      <c r="ETH376" s="68"/>
      <c r="ETI376" s="68"/>
      <c r="ETJ376" s="68"/>
      <c r="ETK376" s="68"/>
      <c r="ETL376" s="68"/>
      <c r="ETM376" s="68"/>
      <c r="ETN376" s="68"/>
      <c r="ETO376" s="68"/>
      <c r="ETP376" s="68"/>
      <c r="ETQ376" s="68"/>
      <c r="ETR376" s="68"/>
      <c r="ETS376" s="68"/>
      <c r="ETT376" s="68"/>
      <c r="ETU376" s="68"/>
      <c r="ETV376" s="68"/>
      <c r="ETW376" s="68"/>
      <c r="ETX376" s="68"/>
      <c r="ETY376" s="68"/>
      <c r="ETZ376" s="68"/>
      <c r="EUA376" s="68"/>
      <c r="EUB376" s="68"/>
      <c r="EUC376" s="68"/>
      <c r="EUD376" s="68"/>
      <c r="EUE376" s="68"/>
      <c r="EUF376" s="68"/>
      <c r="EUG376" s="68"/>
      <c r="EUH376" s="68"/>
      <c r="EUI376" s="68"/>
      <c r="EUJ376" s="68"/>
      <c r="EUK376" s="68"/>
      <c r="EUL376" s="68"/>
      <c r="EUM376" s="68"/>
      <c r="EUN376" s="68"/>
      <c r="EUO376" s="68"/>
      <c r="EUP376" s="68"/>
      <c r="EUQ376" s="68"/>
      <c r="EUR376" s="68"/>
      <c r="EUS376" s="68"/>
      <c r="EUT376" s="68"/>
      <c r="EUU376" s="68"/>
      <c r="EUV376" s="68"/>
      <c r="EUW376" s="68"/>
      <c r="EUX376" s="68"/>
      <c r="EUY376" s="68"/>
      <c r="EUZ376" s="68"/>
      <c r="EVA376" s="68"/>
      <c r="EVB376" s="68"/>
      <c r="EVC376" s="68"/>
      <c r="EVD376" s="68"/>
      <c r="EVE376" s="68"/>
      <c r="EVF376" s="68"/>
      <c r="EVG376" s="68"/>
      <c r="EVH376" s="68"/>
      <c r="EVI376" s="68"/>
      <c r="EVJ376" s="68"/>
      <c r="EVK376" s="68"/>
      <c r="EVL376" s="68"/>
      <c r="EVM376" s="68"/>
      <c r="EVN376" s="68"/>
      <c r="EVO376" s="68"/>
      <c r="EVP376" s="68"/>
      <c r="EVQ376" s="68"/>
      <c r="EVR376" s="68"/>
      <c r="EVS376" s="68"/>
      <c r="EVT376" s="68"/>
      <c r="EVU376" s="68"/>
      <c r="EVV376" s="68"/>
      <c r="EVW376" s="68"/>
      <c r="EVX376" s="68"/>
      <c r="EVY376" s="68"/>
      <c r="EVZ376" s="68"/>
      <c r="EWA376" s="68"/>
      <c r="EWB376" s="68"/>
      <c r="EWC376" s="68"/>
      <c r="EWD376" s="68"/>
      <c r="EWE376" s="68"/>
      <c r="EWF376" s="68"/>
      <c r="EWG376" s="68"/>
      <c r="EWH376" s="68"/>
      <c r="EWI376" s="68"/>
      <c r="EWJ376" s="68"/>
      <c r="EWK376" s="68"/>
      <c r="EWL376" s="68"/>
      <c r="EWM376" s="68"/>
      <c r="EWN376" s="68"/>
      <c r="EWO376" s="68"/>
      <c r="EWP376" s="68"/>
      <c r="EWQ376" s="68"/>
      <c r="EWR376" s="68"/>
      <c r="EWS376" s="68"/>
      <c r="EWT376" s="68"/>
      <c r="EWU376" s="68"/>
      <c r="EWV376" s="68"/>
      <c r="EWW376" s="68"/>
      <c r="EWX376" s="68"/>
      <c r="EWY376" s="68"/>
      <c r="EWZ376" s="68"/>
      <c r="EXA376" s="68"/>
      <c r="EXB376" s="68"/>
      <c r="EXC376" s="68"/>
      <c r="EXD376" s="68"/>
      <c r="EXE376" s="68"/>
      <c r="EXF376" s="68"/>
      <c r="EXG376" s="68"/>
      <c r="EXH376" s="68"/>
      <c r="EXI376" s="68"/>
      <c r="EXJ376" s="68"/>
      <c r="EXK376" s="68"/>
      <c r="EXL376" s="68"/>
      <c r="EXM376" s="68"/>
      <c r="EXN376" s="68"/>
      <c r="EXO376" s="68"/>
      <c r="EXP376" s="68"/>
      <c r="EXQ376" s="68"/>
      <c r="EXR376" s="68"/>
      <c r="EXS376" s="68"/>
      <c r="EXT376" s="68"/>
      <c r="EXU376" s="68"/>
      <c r="EXV376" s="68"/>
      <c r="EXW376" s="68"/>
      <c r="EXX376" s="68"/>
      <c r="EXY376" s="68"/>
      <c r="EXZ376" s="68"/>
      <c r="EYA376" s="68"/>
      <c r="EYB376" s="68"/>
      <c r="EYC376" s="68"/>
      <c r="EYD376" s="68"/>
      <c r="EYE376" s="68"/>
      <c r="EYF376" s="68"/>
      <c r="EYG376" s="68"/>
      <c r="EYH376" s="68"/>
      <c r="EYI376" s="68"/>
      <c r="EYJ376" s="68"/>
      <c r="EYK376" s="68"/>
      <c r="EYL376" s="68"/>
      <c r="EYM376" s="68"/>
      <c r="EYN376" s="68"/>
      <c r="EYO376" s="68"/>
      <c r="EYP376" s="68"/>
      <c r="EYQ376" s="68"/>
      <c r="EYR376" s="68"/>
      <c r="EYS376" s="68"/>
      <c r="EYT376" s="68"/>
      <c r="EYU376" s="68"/>
      <c r="EYV376" s="68"/>
      <c r="EYW376" s="68"/>
      <c r="EYX376" s="68"/>
      <c r="EYY376" s="68"/>
      <c r="EYZ376" s="68"/>
      <c r="EZA376" s="68"/>
      <c r="EZB376" s="68"/>
      <c r="EZC376" s="68"/>
      <c r="EZD376" s="68"/>
      <c r="EZE376" s="68"/>
      <c r="EZF376" s="68"/>
      <c r="EZG376" s="68"/>
      <c r="EZH376" s="68"/>
      <c r="EZI376" s="68"/>
      <c r="EZJ376" s="68"/>
      <c r="EZK376" s="68"/>
      <c r="EZL376" s="68"/>
      <c r="EZM376" s="68"/>
      <c r="EZN376" s="68"/>
      <c r="EZO376" s="68"/>
      <c r="EZP376" s="68"/>
      <c r="EZQ376" s="68"/>
      <c r="EZR376" s="68"/>
      <c r="EZS376" s="68"/>
      <c r="EZT376" s="68"/>
      <c r="EZU376" s="68"/>
      <c r="EZV376" s="68"/>
      <c r="EZW376" s="68"/>
      <c r="EZX376" s="68"/>
      <c r="EZY376" s="68"/>
      <c r="EZZ376" s="68"/>
      <c r="FAA376" s="68"/>
      <c r="FAB376" s="68"/>
      <c r="FAC376" s="68"/>
      <c r="FAD376" s="68"/>
      <c r="FAE376" s="68"/>
      <c r="FAF376" s="68"/>
      <c r="FAG376" s="68"/>
      <c r="FAH376" s="68"/>
      <c r="FAI376" s="68"/>
      <c r="FAJ376" s="68"/>
      <c r="FAK376" s="68"/>
      <c r="FAL376" s="68"/>
      <c r="FAM376" s="68"/>
      <c r="FAN376" s="68"/>
      <c r="FAO376" s="68"/>
      <c r="FAP376" s="68"/>
      <c r="FAQ376" s="68"/>
      <c r="FAR376" s="68"/>
      <c r="FAS376" s="68"/>
      <c r="FAT376" s="68"/>
      <c r="FAU376" s="68"/>
      <c r="FAV376" s="68"/>
      <c r="FAW376" s="68"/>
      <c r="FAX376" s="68"/>
      <c r="FAY376" s="68"/>
      <c r="FAZ376" s="68"/>
      <c r="FBA376" s="68"/>
      <c r="FBB376" s="68"/>
      <c r="FBC376" s="68"/>
      <c r="FBD376" s="68"/>
      <c r="FBE376" s="68"/>
      <c r="FBF376" s="68"/>
      <c r="FBG376" s="68"/>
      <c r="FBH376" s="68"/>
      <c r="FBI376" s="68"/>
      <c r="FBJ376" s="68"/>
      <c r="FBK376" s="68"/>
      <c r="FBL376" s="68"/>
      <c r="FBM376" s="68"/>
      <c r="FBN376" s="68"/>
      <c r="FBO376" s="68"/>
      <c r="FBP376" s="68"/>
      <c r="FBQ376" s="68"/>
      <c r="FBR376" s="68"/>
      <c r="FBS376" s="68"/>
      <c r="FBT376" s="68"/>
      <c r="FBU376" s="68"/>
      <c r="FBV376" s="68"/>
      <c r="FBW376" s="68"/>
      <c r="FBX376" s="68"/>
      <c r="FBY376" s="68"/>
      <c r="FBZ376" s="68"/>
      <c r="FCA376" s="68"/>
      <c r="FCB376" s="68"/>
      <c r="FCC376" s="68"/>
      <c r="FCD376" s="68"/>
      <c r="FCE376" s="68"/>
      <c r="FCF376" s="68"/>
      <c r="FCG376" s="68"/>
      <c r="FCH376" s="68"/>
      <c r="FCI376" s="68"/>
      <c r="FCJ376" s="68"/>
      <c r="FCK376" s="68"/>
      <c r="FCL376" s="68"/>
      <c r="FCM376" s="68"/>
      <c r="FCN376" s="68"/>
      <c r="FCO376" s="68"/>
      <c r="FCP376" s="68"/>
      <c r="FCQ376" s="68"/>
      <c r="FCR376" s="68"/>
      <c r="FCS376" s="68"/>
      <c r="FCT376" s="68"/>
      <c r="FCU376" s="68"/>
      <c r="FCV376" s="68"/>
      <c r="FCW376" s="68"/>
      <c r="FCX376" s="68"/>
      <c r="FCY376" s="68"/>
      <c r="FCZ376" s="68"/>
      <c r="FDA376" s="68"/>
      <c r="FDB376" s="68"/>
      <c r="FDC376" s="68"/>
      <c r="FDD376" s="68"/>
      <c r="FDE376" s="68"/>
      <c r="FDF376" s="68"/>
      <c r="FDG376" s="68"/>
      <c r="FDH376" s="68"/>
      <c r="FDI376" s="68"/>
      <c r="FDJ376" s="68"/>
      <c r="FDK376" s="68"/>
      <c r="FDL376" s="68"/>
      <c r="FDM376" s="68"/>
      <c r="FDN376" s="68"/>
      <c r="FDO376" s="68"/>
      <c r="FDP376" s="68"/>
      <c r="FDQ376" s="68"/>
      <c r="FDR376" s="68"/>
      <c r="FDS376" s="68"/>
      <c r="FDT376" s="68"/>
      <c r="FDU376" s="68"/>
      <c r="FDV376" s="68"/>
      <c r="FDW376" s="68"/>
      <c r="FDX376" s="68"/>
      <c r="FDY376" s="68"/>
      <c r="FDZ376" s="68"/>
      <c r="FEA376" s="68"/>
      <c r="FEB376" s="68"/>
      <c r="FEC376" s="68"/>
      <c r="FED376" s="68"/>
      <c r="FEE376" s="68"/>
      <c r="FEF376" s="68"/>
      <c r="FEG376" s="68"/>
      <c r="FEH376" s="68"/>
      <c r="FEI376" s="68"/>
      <c r="FEJ376" s="68"/>
      <c r="FEK376" s="68"/>
      <c r="FEL376" s="68"/>
      <c r="FEM376" s="68"/>
      <c r="FEN376" s="68"/>
      <c r="FEO376" s="68"/>
      <c r="FEP376" s="68"/>
      <c r="FEQ376" s="68"/>
      <c r="FER376" s="68"/>
      <c r="FES376" s="68"/>
      <c r="FET376" s="68"/>
      <c r="FEU376" s="68"/>
      <c r="FEV376" s="68"/>
      <c r="FEW376" s="68"/>
      <c r="FEX376" s="68"/>
      <c r="FEY376" s="68"/>
      <c r="FEZ376" s="68"/>
      <c r="FFA376" s="68"/>
      <c r="FFB376" s="68"/>
      <c r="FFC376" s="68"/>
      <c r="FFD376" s="68"/>
      <c r="FFE376" s="68"/>
      <c r="FFF376" s="68"/>
      <c r="FFG376" s="68"/>
      <c r="FFH376" s="68"/>
      <c r="FFI376" s="68"/>
      <c r="FFJ376" s="68"/>
      <c r="FFK376" s="68"/>
      <c r="FFL376" s="68"/>
      <c r="FFM376" s="68"/>
      <c r="FFN376" s="68"/>
      <c r="FFO376" s="68"/>
      <c r="FFP376" s="68"/>
      <c r="FFQ376" s="68"/>
      <c r="FFR376" s="68"/>
      <c r="FFS376" s="68"/>
      <c r="FFT376" s="68"/>
      <c r="FFU376" s="68"/>
      <c r="FFV376" s="68"/>
      <c r="FFW376" s="68"/>
      <c r="FFX376" s="68"/>
      <c r="FFY376" s="68"/>
      <c r="FFZ376" s="68"/>
      <c r="FGA376" s="68"/>
      <c r="FGB376" s="68"/>
      <c r="FGC376" s="68"/>
      <c r="FGD376" s="68"/>
      <c r="FGE376" s="68"/>
      <c r="FGF376" s="68"/>
      <c r="FGG376" s="68"/>
      <c r="FGH376" s="68"/>
      <c r="FGI376" s="68"/>
      <c r="FGJ376" s="68"/>
      <c r="FGK376" s="68"/>
      <c r="FGL376" s="68"/>
      <c r="FGM376" s="68"/>
      <c r="FGN376" s="68"/>
      <c r="FGO376" s="68"/>
      <c r="FGP376" s="68"/>
      <c r="FGQ376" s="68"/>
      <c r="FGR376" s="68"/>
      <c r="FGS376" s="68"/>
      <c r="FGT376" s="68"/>
      <c r="FGU376" s="68"/>
      <c r="FGV376" s="68"/>
      <c r="FGW376" s="68"/>
      <c r="FGX376" s="68"/>
      <c r="FGY376" s="68"/>
      <c r="FGZ376" s="68"/>
      <c r="FHA376" s="68"/>
      <c r="FHB376" s="68"/>
      <c r="FHC376" s="68"/>
      <c r="FHD376" s="68"/>
      <c r="FHE376" s="68"/>
      <c r="FHF376" s="68"/>
      <c r="FHG376" s="68"/>
      <c r="FHH376" s="68"/>
      <c r="FHI376" s="68"/>
      <c r="FHJ376" s="68"/>
      <c r="FHK376" s="68"/>
      <c r="FHL376" s="68"/>
      <c r="FHM376" s="68"/>
      <c r="FHN376" s="68"/>
      <c r="FHO376" s="68"/>
      <c r="FHP376" s="68"/>
      <c r="FHQ376" s="68"/>
      <c r="FHR376" s="68"/>
      <c r="FHS376" s="68"/>
      <c r="FHT376" s="68"/>
      <c r="FHU376" s="68"/>
      <c r="FHV376" s="68"/>
      <c r="FHW376" s="68"/>
      <c r="FHX376" s="68"/>
      <c r="FHY376" s="68"/>
      <c r="FHZ376" s="68"/>
      <c r="FIA376" s="68"/>
      <c r="FIB376" s="68"/>
      <c r="FIC376" s="68"/>
      <c r="FID376" s="68"/>
      <c r="FIE376" s="68"/>
      <c r="FIF376" s="68"/>
      <c r="FIG376" s="68"/>
      <c r="FIH376" s="68"/>
      <c r="FII376" s="68"/>
      <c r="FIJ376" s="68"/>
      <c r="FIK376" s="68"/>
      <c r="FIL376" s="68"/>
      <c r="FIM376" s="68"/>
      <c r="FIN376" s="68"/>
      <c r="FIO376" s="68"/>
      <c r="FIP376" s="68"/>
      <c r="FIQ376" s="68"/>
      <c r="FIR376" s="68"/>
      <c r="FIS376" s="68"/>
      <c r="FIT376" s="68"/>
      <c r="FIU376" s="68"/>
      <c r="FIV376" s="68"/>
      <c r="FIW376" s="68"/>
      <c r="FIX376" s="68"/>
      <c r="FIY376" s="68"/>
      <c r="FIZ376" s="68"/>
      <c r="FJA376" s="68"/>
      <c r="FJB376" s="68"/>
      <c r="FJC376" s="68"/>
      <c r="FJD376" s="68"/>
      <c r="FJE376" s="68"/>
      <c r="FJF376" s="68"/>
      <c r="FJG376" s="68"/>
      <c r="FJH376" s="68"/>
      <c r="FJI376" s="68"/>
      <c r="FJJ376" s="68"/>
      <c r="FJK376" s="68"/>
      <c r="FJL376" s="68"/>
      <c r="FJM376" s="68"/>
      <c r="FJN376" s="68"/>
      <c r="FJO376" s="68"/>
      <c r="FJP376" s="68"/>
      <c r="FJQ376" s="68"/>
      <c r="FJR376" s="68"/>
      <c r="FJS376" s="68"/>
      <c r="FJT376" s="68"/>
      <c r="FJU376" s="68"/>
      <c r="FJV376" s="68"/>
      <c r="FJW376" s="68"/>
      <c r="FJX376" s="68"/>
      <c r="FJY376" s="68"/>
      <c r="FJZ376" s="68"/>
      <c r="FKA376" s="68"/>
      <c r="FKB376" s="68"/>
      <c r="FKC376" s="68"/>
      <c r="FKD376" s="68"/>
      <c r="FKE376" s="68"/>
      <c r="FKF376" s="68"/>
      <c r="FKG376" s="68"/>
      <c r="FKH376" s="68"/>
      <c r="FKI376" s="68"/>
      <c r="FKJ376" s="68"/>
      <c r="FKK376" s="68"/>
      <c r="FKL376" s="68"/>
      <c r="FKM376" s="68"/>
      <c r="FKN376" s="68"/>
      <c r="FKO376" s="68"/>
      <c r="FKP376" s="68"/>
      <c r="FKQ376" s="68"/>
      <c r="FKR376" s="68"/>
      <c r="FKS376" s="68"/>
      <c r="FKT376" s="68"/>
      <c r="FKU376" s="68"/>
      <c r="FKV376" s="68"/>
      <c r="FKW376" s="68"/>
      <c r="FKX376" s="68"/>
      <c r="FKY376" s="68"/>
      <c r="FKZ376" s="68"/>
      <c r="FLA376" s="68"/>
      <c r="FLB376" s="68"/>
      <c r="FLC376" s="68"/>
      <c r="FLD376" s="68"/>
      <c r="FLE376" s="68"/>
      <c r="FLF376" s="68"/>
      <c r="FLG376" s="68"/>
      <c r="FLH376" s="68"/>
      <c r="FLI376" s="68"/>
      <c r="FLJ376" s="68"/>
      <c r="FLK376" s="68"/>
      <c r="FLL376" s="68"/>
      <c r="FLM376" s="68"/>
      <c r="FLN376" s="68"/>
      <c r="FLO376" s="68"/>
      <c r="FLP376" s="68"/>
      <c r="FLQ376" s="68"/>
      <c r="FLR376" s="68"/>
      <c r="FLS376" s="68"/>
      <c r="FLT376" s="68"/>
      <c r="FLU376" s="68"/>
      <c r="FLV376" s="68"/>
      <c r="FLW376" s="68"/>
      <c r="FLX376" s="68"/>
      <c r="FLY376" s="68"/>
      <c r="FLZ376" s="68"/>
      <c r="FMA376" s="68"/>
      <c r="FMB376" s="68"/>
      <c r="FMC376" s="68"/>
      <c r="FMD376" s="68"/>
      <c r="FME376" s="68"/>
      <c r="FMF376" s="68"/>
      <c r="FMG376" s="68"/>
      <c r="FMH376" s="68"/>
      <c r="FMI376" s="68"/>
      <c r="FMJ376" s="68"/>
      <c r="FMK376" s="68"/>
      <c r="FML376" s="68"/>
      <c r="FMM376" s="68"/>
      <c r="FMN376" s="68"/>
      <c r="FMO376" s="68"/>
      <c r="FMP376" s="68"/>
      <c r="FMQ376" s="68"/>
      <c r="FMR376" s="68"/>
      <c r="FMS376" s="68"/>
      <c r="FMT376" s="68"/>
      <c r="FMU376" s="68"/>
      <c r="FMV376" s="68"/>
      <c r="FMW376" s="68"/>
      <c r="FMX376" s="68"/>
      <c r="FMY376" s="68"/>
      <c r="FMZ376" s="68"/>
      <c r="FNA376" s="68"/>
      <c r="FNB376" s="68"/>
      <c r="FNC376" s="68"/>
      <c r="FND376" s="68"/>
      <c r="FNE376" s="68"/>
      <c r="FNF376" s="68"/>
      <c r="FNG376" s="68"/>
      <c r="FNH376" s="68"/>
      <c r="FNI376" s="68"/>
      <c r="FNJ376" s="68"/>
      <c r="FNK376" s="68"/>
      <c r="FNL376" s="68"/>
      <c r="FNM376" s="68"/>
      <c r="FNN376" s="68"/>
      <c r="FNO376" s="68"/>
      <c r="FNP376" s="68"/>
      <c r="FNQ376" s="68"/>
      <c r="FNR376" s="68"/>
      <c r="FNS376" s="68"/>
      <c r="FNT376" s="68"/>
      <c r="FNU376" s="68"/>
      <c r="FNV376" s="68"/>
      <c r="FNW376" s="68"/>
      <c r="FNX376" s="68"/>
      <c r="FNY376" s="68"/>
      <c r="FNZ376" s="68"/>
      <c r="FOA376" s="68"/>
      <c r="FOB376" s="68"/>
      <c r="FOC376" s="68"/>
      <c r="FOD376" s="68"/>
      <c r="FOE376" s="68"/>
      <c r="FOF376" s="68"/>
      <c r="FOG376" s="68"/>
      <c r="FOH376" s="68"/>
      <c r="FOI376" s="68"/>
      <c r="FOJ376" s="68"/>
      <c r="FOK376" s="68"/>
      <c r="FOL376" s="68"/>
      <c r="FOM376" s="68"/>
      <c r="FON376" s="68"/>
      <c r="FOO376" s="68"/>
      <c r="FOP376" s="68"/>
      <c r="FOQ376" s="68"/>
      <c r="FOR376" s="68"/>
      <c r="FOS376" s="68"/>
      <c r="FOT376" s="68"/>
      <c r="FOU376" s="68"/>
      <c r="FOV376" s="68"/>
      <c r="FOW376" s="68"/>
      <c r="FOX376" s="68"/>
      <c r="FOY376" s="68"/>
      <c r="FOZ376" s="68"/>
      <c r="FPA376" s="68"/>
      <c r="FPB376" s="68"/>
      <c r="FPC376" s="68"/>
      <c r="FPD376" s="68"/>
      <c r="FPE376" s="68"/>
      <c r="FPF376" s="68"/>
      <c r="FPG376" s="68"/>
      <c r="FPH376" s="68"/>
      <c r="FPI376" s="68"/>
      <c r="FPJ376" s="68"/>
      <c r="FPK376" s="68"/>
      <c r="FPL376" s="68"/>
      <c r="FPM376" s="68"/>
      <c r="FPN376" s="68"/>
      <c r="FPO376" s="68"/>
      <c r="FPP376" s="68"/>
      <c r="FPQ376" s="68"/>
      <c r="FPR376" s="68"/>
      <c r="FPS376" s="68"/>
      <c r="FPT376" s="68"/>
      <c r="FPU376" s="68"/>
      <c r="FPV376" s="68"/>
      <c r="FPW376" s="68"/>
      <c r="FPX376" s="68"/>
      <c r="FPY376" s="68"/>
      <c r="FPZ376" s="68"/>
      <c r="FQA376" s="68"/>
      <c r="FQB376" s="68"/>
      <c r="FQC376" s="68"/>
      <c r="FQD376" s="68"/>
      <c r="FQE376" s="68"/>
      <c r="FQF376" s="68"/>
      <c r="FQG376" s="68"/>
      <c r="FQH376" s="68"/>
      <c r="FQI376" s="68"/>
      <c r="FQJ376" s="68"/>
      <c r="FQK376" s="68"/>
      <c r="FQL376" s="68"/>
      <c r="FQM376" s="68"/>
      <c r="FQN376" s="68"/>
      <c r="FQO376" s="68"/>
      <c r="FQP376" s="68"/>
      <c r="FQQ376" s="68"/>
      <c r="FQR376" s="68"/>
      <c r="FQS376" s="68"/>
      <c r="FQT376" s="68"/>
      <c r="FQU376" s="68"/>
      <c r="FQV376" s="68"/>
      <c r="FQW376" s="68"/>
      <c r="FQX376" s="68"/>
      <c r="FQY376" s="68"/>
      <c r="FQZ376" s="68"/>
      <c r="FRA376" s="68"/>
      <c r="FRB376" s="68"/>
      <c r="FRC376" s="68"/>
      <c r="FRD376" s="68"/>
      <c r="FRE376" s="68"/>
      <c r="FRF376" s="68"/>
      <c r="FRG376" s="68"/>
      <c r="FRH376" s="68"/>
      <c r="FRI376" s="68"/>
      <c r="FRJ376" s="68"/>
      <c r="FRK376" s="68"/>
      <c r="FRL376" s="68"/>
      <c r="FRM376" s="68"/>
      <c r="FRN376" s="68"/>
      <c r="FRO376" s="68"/>
      <c r="FRP376" s="68"/>
      <c r="FRQ376" s="68"/>
      <c r="FRR376" s="68"/>
      <c r="FRS376" s="68"/>
      <c r="FRT376" s="68"/>
      <c r="FRU376" s="68"/>
      <c r="FRV376" s="68"/>
      <c r="FRW376" s="68"/>
      <c r="FRX376" s="68"/>
      <c r="FRY376" s="68"/>
      <c r="FRZ376" s="68"/>
      <c r="FSA376" s="68"/>
      <c r="FSB376" s="68"/>
      <c r="FSC376" s="68"/>
      <c r="FSD376" s="68"/>
      <c r="FSE376" s="68"/>
      <c r="FSF376" s="68"/>
      <c r="FSG376" s="68"/>
      <c r="FSH376" s="68"/>
      <c r="FSI376" s="68"/>
      <c r="FSJ376" s="68"/>
      <c r="FSK376" s="68"/>
      <c r="FSL376" s="68"/>
      <c r="FSM376" s="68"/>
      <c r="FSN376" s="68"/>
      <c r="FSO376" s="68"/>
      <c r="FSP376" s="68"/>
      <c r="FSQ376" s="68"/>
      <c r="FSR376" s="68"/>
      <c r="FSS376" s="68"/>
      <c r="FST376" s="68"/>
      <c r="FSU376" s="68"/>
      <c r="FSV376" s="68"/>
      <c r="FSW376" s="68"/>
      <c r="FSX376" s="68"/>
      <c r="FSY376" s="68"/>
      <c r="FSZ376" s="68"/>
      <c r="FTA376" s="68"/>
      <c r="FTB376" s="68"/>
      <c r="FTC376" s="68"/>
      <c r="FTD376" s="68"/>
      <c r="FTE376" s="68"/>
      <c r="FTF376" s="68"/>
      <c r="FTG376" s="68"/>
      <c r="FTH376" s="68"/>
      <c r="FTI376" s="68"/>
      <c r="FTJ376" s="68"/>
      <c r="FTK376" s="68"/>
      <c r="FTL376" s="68"/>
      <c r="FTM376" s="68"/>
      <c r="FTN376" s="68"/>
      <c r="FTO376" s="68"/>
      <c r="FTP376" s="68"/>
      <c r="FTQ376" s="68"/>
      <c r="FTR376" s="68"/>
      <c r="FTS376" s="68"/>
      <c r="FTT376" s="68"/>
      <c r="FTU376" s="68"/>
      <c r="FTV376" s="68"/>
      <c r="FTW376" s="68"/>
      <c r="FTX376" s="68"/>
      <c r="FTY376" s="68"/>
      <c r="FTZ376" s="68"/>
      <c r="FUA376" s="68"/>
      <c r="FUB376" s="68"/>
      <c r="FUC376" s="68"/>
      <c r="FUD376" s="68"/>
      <c r="FUE376" s="68"/>
      <c r="FUF376" s="68"/>
      <c r="FUG376" s="68"/>
      <c r="FUH376" s="68"/>
      <c r="FUI376" s="68"/>
      <c r="FUJ376" s="68"/>
      <c r="FUK376" s="68"/>
      <c r="FUL376" s="68"/>
      <c r="FUM376" s="68"/>
      <c r="FUN376" s="68"/>
      <c r="FUO376" s="68"/>
      <c r="FUP376" s="68"/>
      <c r="FUQ376" s="68"/>
      <c r="FUR376" s="68"/>
      <c r="FUS376" s="68"/>
      <c r="FUT376" s="68"/>
      <c r="FUU376" s="68"/>
      <c r="FUV376" s="68"/>
      <c r="FUW376" s="68"/>
      <c r="FUX376" s="68"/>
      <c r="FUY376" s="68"/>
      <c r="FUZ376" s="68"/>
      <c r="FVA376" s="68"/>
      <c r="FVB376" s="68"/>
      <c r="FVC376" s="68"/>
      <c r="FVD376" s="68"/>
      <c r="FVE376" s="68"/>
      <c r="FVF376" s="68"/>
      <c r="FVG376" s="68"/>
      <c r="FVH376" s="68"/>
      <c r="FVI376" s="68"/>
      <c r="FVJ376" s="68"/>
      <c r="FVK376" s="68"/>
      <c r="FVL376" s="68"/>
      <c r="FVM376" s="68"/>
      <c r="FVN376" s="68"/>
      <c r="FVO376" s="68"/>
      <c r="FVP376" s="68"/>
      <c r="FVQ376" s="68"/>
      <c r="FVR376" s="68"/>
      <c r="FVS376" s="68"/>
      <c r="FVT376" s="68"/>
      <c r="FVU376" s="68"/>
      <c r="FVV376" s="68"/>
      <c r="FVW376" s="68"/>
      <c r="FVX376" s="68"/>
      <c r="FVY376" s="68"/>
      <c r="FVZ376" s="68"/>
      <c r="FWA376" s="68"/>
      <c r="FWB376" s="68"/>
      <c r="FWC376" s="68"/>
      <c r="FWD376" s="68"/>
      <c r="FWE376" s="68"/>
      <c r="FWF376" s="68"/>
      <c r="FWG376" s="68"/>
      <c r="FWH376" s="68"/>
      <c r="FWI376" s="68"/>
      <c r="FWJ376" s="68"/>
      <c r="FWK376" s="68"/>
      <c r="FWL376" s="68"/>
      <c r="FWM376" s="68"/>
      <c r="FWN376" s="68"/>
      <c r="FWO376" s="68"/>
      <c r="FWP376" s="68"/>
      <c r="FWQ376" s="68"/>
      <c r="FWR376" s="68"/>
      <c r="FWS376" s="68"/>
      <c r="FWT376" s="68"/>
      <c r="FWU376" s="68"/>
      <c r="FWV376" s="68"/>
      <c r="FWW376" s="68"/>
      <c r="FWX376" s="68"/>
      <c r="FWY376" s="68"/>
      <c r="FWZ376" s="68"/>
      <c r="FXA376" s="68"/>
      <c r="FXB376" s="68"/>
      <c r="FXC376" s="68"/>
      <c r="FXD376" s="68"/>
      <c r="FXE376" s="68"/>
      <c r="FXF376" s="68"/>
      <c r="FXG376" s="68"/>
      <c r="FXH376" s="68"/>
      <c r="FXI376" s="68"/>
      <c r="FXJ376" s="68"/>
      <c r="FXK376" s="68"/>
      <c r="FXL376" s="68"/>
      <c r="FXM376" s="68"/>
      <c r="FXN376" s="68"/>
      <c r="FXO376" s="68"/>
      <c r="FXP376" s="68"/>
      <c r="FXQ376" s="68"/>
      <c r="FXR376" s="68"/>
      <c r="FXS376" s="68"/>
      <c r="FXT376" s="68"/>
      <c r="FXU376" s="68"/>
      <c r="FXV376" s="68"/>
      <c r="FXW376" s="68"/>
      <c r="FXX376" s="68"/>
      <c r="FXY376" s="68"/>
      <c r="FXZ376" s="68"/>
      <c r="FYA376" s="68"/>
      <c r="FYB376" s="68"/>
      <c r="FYC376" s="68"/>
      <c r="FYD376" s="68"/>
      <c r="FYE376" s="68"/>
      <c r="FYF376" s="68"/>
      <c r="FYG376" s="68"/>
      <c r="FYH376" s="68"/>
      <c r="FYI376" s="68"/>
      <c r="FYJ376" s="68"/>
      <c r="FYK376" s="68"/>
      <c r="FYL376" s="68"/>
      <c r="FYM376" s="68"/>
      <c r="FYN376" s="68"/>
      <c r="FYO376" s="68"/>
      <c r="FYP376" s="68"/>
      <c r="FYQ376" s="68"/>
      <c r="FYR376" s="68"/>
      <c r="FYS376" s="68"/>
      <c r="FYT376" s="68"/>
      <c r="FYU376" s="68"/>
      <c r="FYV376" s="68"/>
      <c r="FYW376" s="68"/>
      <c r="FYX376" s="68"/>
      <c r="FYY376" s="68"/>
      <c r="FYZ376" s="68"/>
      <c r="FZA376" s="68"/>
      <c r="FZB376" s="68"/>
      <c r="FZC376" s="68"/>
      <c r="FZD376" s="68"/>
      <c r="FZE376" s="68"/>
      <c r="FZF376" s="68"/>
      <c r="FZG376" s="68"/>
      <c r="FZH376" s="68"/>
      <c r="FZI376" s="68"/>
      <c r="FZJ376" s="68"/>
      <c r="FZK376" s="68"/>
      <c r="FZL376" s="68"/>
      <c r="FZM376" s="68"/>
      <c r="FZN376" s="68"/>
      <c r="FZO376" s="68"/>
      <c r="FZP376" s="68"/>
      <c r="FZQ376" s="68"/>
      <c r="FZR376" s="68"/>
      <c r="FZS376" s="68"/>
      <c r="FZT376" s="68"/>
      <c r="FZU376" s="68"/>
      <c r="FZV376" s="68"/>
      <c r="FZW376" s="68"/>
      <c r="FZX376" s="68"/>
      <c r="FZY376" s="68"/>
      <c r="FZZ376" s="68"/>
      <c r="GAA376" s="68"/>
      <c r="GAB376" s="68"/>
      <c r="GAC376" s="68"/>
      <c r="GAD376" s="68"/>
      <c r="GAE376" s="68"/>
      <c r="GAF376" s="68"/>
      <c r="GAG376" s="68"/>
      <c r="GAH376" s="68"/>
      <c r="GAI376" s="68"/>
      <c r="GAJ376" s="68"/>
      <c r="GAK376" s="68"/>
      <c r="GAL376" s="68"/>
      <c r="GAM376" s="68"/>
      <c r="GAN376" s="68"/>
      <c r="GAO376" s="68"/>
      <c r="GAP376" s="68"/>
      <c r="GAQ376" s="68"/>
      <c r="GAR376" s="68"/>
      <c r="GAS376" s="68"/>
      <c r="GAT376" s="68"/>
      <c r="GAU376" s="68"/>
      <c r="GAV376" s="68"/>
      <c r="GAW376" s="68"/>
      <c r="GAX376" s="68"/>
      <c r="GAY376" s="68"/>
      <c r="GAZ376" s="68"/>
      <c r="GBA376" s="68"/>
      <c r="GBB376" s="68"/>
      <c r="GBC376" s="68"/>
      <c r="GBD376" s="68"/>
      <c r="GBE376" s="68"/>
      <c r="GBF376" s="68"/>
      <c r="GBG376" s="68"/>
      <c r="GBH376" s="68"/>
      <c r="GBI376" s="68"/>
      <c r="GBJ376" s="68"/>
      <c r="GBK376" s="68"/>
      <c r="GBL376" s="68"/>
      <c r="GBM376" s="68"/>
      <c r="GBN376" s="68"/>
      <c r="GBO376" s="68"/>
      <c r="GBP376" s="68"/>
      <c r="GBQ376" s="68"/>
      <c r="GBR376" s="68"/>
      <c r="GBS376" s="68"/>
      <c r="GBT376" s="68"/>
      <c r="GBU376" s="68"/>
      <c r="GBV376" s="68"/>
      <c r="GBW376" s="68"/>
      <c r="GBX376" s="68"/>
      <c r="GBY376" s="68"/>
      <c r="GBZ376" s="68"/>
      <c r="GCA376" s="68"/>
      <c r="GCB376" s="68"/>
      <c r="GCC376" s="68"/>
      <c r="GCD376" s="68"/>
      <c r="GCE376" s="68"/>
      <c r="GCF376" s="68"/>
      <c r="GCG376" s="68"/>
      <c r="GCH376" s="68"/>
      <c r="GCI376" s="68"/>
      <c r="GCJ376" s="68"/>
      <c r="GCK376" s="68"/>
      <c r="GCL376" s="68"/>
      <c r="GCM376" s="68"/>
      <c r="GCN376" s="68"/>
      <c r="GCO376" s="68"/>
      <c r="GCP376" s="68"/>
      <c r="GCQ376" s="68"/>
      <c r="GCR376" s="68"/>
      <c r="GCS376" s="68"/>
      <c r="GCT376" s="68"/>
      <c r="GCU376" s="68"/>
      <c r="GCV376" s="68"/>
      <c r="GCW376" s="68"/>
      <c r="GCX376" s="68"/>
      <c r="GCY376" s="68"/>
      <c r="GCZ376" s="68"/>
      <c r="GDA376" s="68"/>
      <c r="GDB376" s="68"/>
      <c r="GDC376" s="68"/>
      <c r="GDD376" s="68"/>
      <c r="GDE376" s="68"/>
      <c r="GDF376" s="68"/>
      <c r="GDG376" s="68"/>
      <c r="GDH376" s="68"/>
      <c r="GDI376" s="68"/>
      <c r="GDJ376" s="68"/>
      <c r="GDK376" s="68"/>
      <c r="GDL376" s="68"/>
      <c r="GDM376" s="68"/>
      <c r="GDN376" s="68"/>
      <c r="GDO376" s="68"/>
      <c r="GDP376" s="68"/>
      <c r="GDQ376" s="68"/>
      <c r="GDR376" s="68"/>
      <c r="GDS376" s="68"/>
      <c r="GDT376" s="68"/>
      <c r="GDU376" s="68"/>
      <c r="GDV376" s="68"/>
      <c r="GDW376" s="68"/>
      <c r="GDX376" s="68"/>
      <c r="GDY376" s="68"/>
      <c r="GDZ376" s="68"/>
      <c r="GEA376" s="68"/>
      <c r="GEB376" s="68"/>
      <c r="GEC376" s="68"/>
      <c r="GED376" s="68"/>
      <c r="GEE376" s="68"/>
      <c r="GEF376" s="68"/>
      <c r="GEG376" s="68"/>
      <c r="GEH376" s="68"/>
      <c r="GEI376" s="68"/>
      <c r="GEJ376" s="68"/>
      <c r="GEK376" s="68"/>
      <c r="GEL376" s="68"/>
      <c r="GEM376" s="68"/>
      <c r="GEN376" s="68"/>
      <c r="GEO376" s="68"/>
      <c r="GEP376" s="68"/>
      <c r="GEQ376" s="68"/>
      <c r="GER376" s="68"/>
      <c r="GES376" s="68"/>
      <c r="GET376" s="68"/>
      <c r="GEU376" s="68"/>
      <c r="GEV376" s="68"/>
      <c r="GEW376" s="68"/>
      <c r="GEX376" s="68"/>
      <c r="GEY376" s="68"/>
      <c r="GEZ376" s="68"/>
      <c r="GFA376" s="68"/>
      <c r="GFB376" s="68"/>
      <c r="GFC376" s="68"/>
      <c r="GFD376" s="68"/>
      <c r="GFE376" s="68"/>
      <c r="GFF376" s="68"/>
      <c r="GFG376" s="68"/>
      <c r="GFH376" s="68"/>
      <c r="GFI376" s="68"/>
      <c r="GFJ376" s="68"/>
      <c r="GFK376" s="68"/>
      <c r="GFL376" s="68"/>
      <c r="GFM376" s="68"/>
      <c r="GFN376" s="68"/>
      <c r="GFO376" s="68"/>
      <c r="GFP376" s="68"/>
      <c r="GFQ376" s="68"/>
      <c r="GFR376" s="68"/>
      <c r="GFS376" s="68"/>
      <c r="GFT376" s="68"/>
      <c r="GFU376" s="68"/>
      <c r="GFV376" s="68"/>
      <c r="GFW376" s="68"/>
      <c r="GFX376" s="68"/>
      <c r="GFY376" s="68"/>
      <c r="GFZ376" s="68"/>
      <c r="GGA376" s="68"/>
      <c r="GGB376" s="68"/>
      <c r="GGC376" s="68"/>
      <c r="GGD376" s="68"/>
      <c r="GGE376" s="68"/>
      <c r="GGF376" s="68"/>
      <c r="GGG376" s="68"/>
      <c r="GGH376" s="68"/>
      <c r="GGI376" s="68"/>
      <c r="GGJ376" s="68"/>
      <c r="GGK376" s="68"/>
      <c r="GGL376" s="68"/>
      <c r="GGM376" s="68"/>
      <c r="GGN376" s="68"/>
      <c r="GGO376" s="68"/>
      <c r="GGP376" s="68"/>
      <c r="GGQ376" s="68"/>
      <c r="GGR376" s="68"/>
      <c r="GGS376" s="68"/>
      <c r="GGT376" s="68"/>
      <c r="GGU376" s="68"/>
      <c r="GGV376" s="68"/>
      <c r="GGW376" s="68"/>
      <c r="GGX376" s="68"/>
      <c r="GGY376" s="68"/>
      <c r="GGZ376" s="68"/>
      <c r="GHA376" s="68"/>
      <c r="GHB376" s="68"/>
      <c r="GHC376" s="68"/>
      <c r="GHD376" s="68"/>
      <c r="GHE376" s="68"/>
      <c r="GHF376" s="68"/>
      <c r="GHG376" s="68"/>
      <c r="GHH376" s="68"/>
      <c r="GHI376" s="68"/>
      <c r="GHJ376" s="68"/>
      <c r="GHK376" s="68"/>
      <c r="GHL376" s="68"/>
      <c r="GHM376" s="68"/>
      <c r="GHN376" s="68"/>
      <c r="GHO376" s="68"/>
      <c r="GHP376" s="68"/>
      <c r="GHQ376" s="68"/>
      <c r="GHR376" s="68"/>
      <c r="GHS376" s="68"/>
      <c r="GHT376" s="68"/>
      <c r="GHU376" s="68"/>
      <c r="GHV376" s="68"/>
      <c r="GHW376" s="68"/>
      <c r="GHX376" s="68"/>
      <c r="GHY376" s="68"/>
      <c r="GHZ376" s="68"/>
      <c r="GIA376" s="68"/>
      <c r="GIB376" s="68"/>
      <c r="GIC376" s="68"/>
      <c r="GID376" s="68"/>
      <c r="GIE376" s="68"/>
      <c r="GIF376" s="68"/>
      <c r="GIG376" s="68"/>
      <c r="GIH376" s="68"/>
      <c r="GII376" s="68"/>
      <c r="GIJ376" s="68"/>
      <c r="GIK376" s="68"/>
      <c r="GIL376" s="68"/>
      <c r="GIM376" s="68"/>
      <c r="GIN376" s="68"/>
      <c r="GIO376" s="68"/>
      <c r="GIP376" s="68"/>
      <c r="GIQ376" s="68"/>
      <c r="GIR376" s="68"/>
      <c r="GIS376" s="68"/>
      <c r="GIT376" s="68"/>
      <c r="GIU376" s="68"/>
      <c r="GIV376" s="68"/>
      <c r="GIW376" s="68"/>
      <c r="GIX376" s="68"/>
      <c r="GIY376" s="68"/>
      <c r="GIZ376" s="68"/>
      <c r="GJA376" s="68"/>
      <c r="GJB376" s="68"/>
      <c r="GJC376" s="68"/>
      <c r="GJD376" s="68"/>
      <c r="GJE376" s="68"/>
      <c r="GJF376" s="68"/>
      <c r="GJG376" s="68"/>
      <c r="GJH376" s="68"/>
      <c r="GJI376" s="68"/>
      <c r="GJJ376" s="68"/>
      <c r="GJK376" s="68"/>
      <c r="GJL376" s="68"/>
      <c r="GJM376" s="68"/>
      <c r="GJN376" s="68"/>
      <c r="GJO376" s="68"/>
      <c r="GJP376" s="68"/>
      <c r="GJQ376" s="68"/>
      <c r="GJR376" s="68"/>
      <c r="GJS376" s="68"/>
      <c r="GJT376" s="68"/>
      <c r="GJU376" s="68"/>
      <c r="GJV376" s="68"/>
      <c r="GJW376" s="68"/>
      <c r="GJX376" s="68"/>
      <c r="GJY376" s="68"/>
      <c r="GJZ376" s="68"/>
      <c r="GKA376" s="68"/>
      <c r="GKB376" s="68"/>
      <c r="GKC376" s="68"/>
      <c r="GKD376" s="68"/>
      <c r="GKE376" s="68"/>
      <c r="GKF376" s="68"/>
      <c r="GKG376" s="68"/>
      <c r="GKH376" s="68"/>
      <c r="GKI376" s="68"/>
      <c r="GKJ376" s="68"/>
      <c r="GKK376" s="68"/>
      <c r="GKL376" s="68"/>
      <c r="GKM376" s="68"/>
      <c r="GKN376" s="68"/>
      <c r="GKO376" s="68"/>
      <c r="GKP376" s="68"/>
      <c r="GKQ376" s="68"/>
      <c r="GKR376" s="68"/>
      <c r="GKS376" s="68"/>
      <c r="GKT376" s="68"/>
      <c r="GKU376" s="68"/>
      <c r="GKV376" s="68"/>
      <c r="GKW376" s="68"/>
      <c r="GKX376" s="68"/>
      <c r="GKY376" s="68"/>
      <c r="GKZ376" s="68"/>
      <c r="GLA376" s="68"/>
      <c r="GLB376" s="68"/>
      <c r="GLC376" s="68"/>
      <c r="GLD376" s="68"/>
      <c r="GLE376" s="68"/>
      <c r="GLF376" s="68"/>
      <c r="GLG376" s="68"/>
      <c r="GLH376" s="68"/>
      <c r="GLI376" s="68"/>
      <c r="GLJ376" s="68"/>
      <c r="GLK376" s="68"/>
      <c r="GLL376" s="68"/>
      <c r="GLM376" s="68"/>
      <c r="GLN376" s="68"/>
      <c r="GLO376" s="68"/>
      <c r="GLP376" s="68"/>
      <c r="GLQ376" s="68"/>
      <c r="GLR376" s="68"/>
      <c r="GLS376" s="68"/>
      <c r="GLT376" s="68"/>
      <c r="GLU376" s="68"/>
      <c r="GLV376" s="68"/>
      <c r="GLW376" s="68"/>
      <c r="GLX376" s="68"/>
      <c r="GLY376" s="68"/>
      <c r="GLZ376" s="68"/>
      <c r="GMA376" s="68"/>
      <c r="GMB376" s="68"/>
      <c r="GMC376" s="68"/>
      <c r="GMD376" s="68"/>
      <c r="GME376" s="68"/>
      <c r="GMF376" s="68"/>
      <c r="GMG376" s="68"/>
      <c r="GMH376" s="68"/>
      <c r="GMI376" s="68"/>
      <c r="GMJ376" s="68"/>
      <c r="GMK376" s="68"/>
      <c r="GML376" s="68"/>
      <c r="GMM376" s="68"/>
      <c r="GMN376" s="68"/>
      <c r="GMO376" s="68"/>
      <c r="GMP376" s="68"/>
      <c r="GMQ376" s="68"/>
      <c r="GMR376" s="68"/>
      <c r="GMS376" s="68"/>
      <c r="GMT376" s="68"/>
      <c r="GMU376" s="68"/>
      <c r="GMV376" s="68"/>
      <c r="GMW376" s="68"/>
      <c r="GMX376" s="68"/>
      <c r="GMY376" s="68"/>
      <c r="GMZ376" s="68"/>
      <c r="GNA376" s="68"/>
      <c r="GNB376" s="68"/>
      <c r="GNC376" s="68"/>
      <c r="GND376" s="68"/>
      <c r="GNE376" s="68"/>
      <c r="GNF376" s="68"/>
      <c r="GNG376" s="68"/>
      <c r="GNH376" s="68"/>
      <c r="GNI376" s="68"/>
      <c r="GNJ376" s="68"/>
      <c r="GNK376" s="68"/>
      <c r="GNL376" s="68"/>
      <c r="GNM376" s="68"/>
      <c r="GNN376" s="68"/>
      <c r="GNO376" s="68"/>
      <c r="GNP376" s="68"/>
      <c r="GNQ376" s="68"/>
      <c r="GNR376" s="68"/>
      <c r="GNS376" s="68"/>
      <c r="GNT376" s="68"/>
      <c r="GNU376" s="68"/>
      <c r="GNV376" s="68"/>
      <c r="GNW376" s="68"/>
      <c r="GNX376" s="68"/>
      <c r="GNY376" s="68"/>
      <c r="GNZ376" s="68"/>
      <c r="GOA376" s="68"/>
      <c r="GOB376" s="68"/>
      <c r="GOC376" s="68"/>
      <c r="GOD376" s="68"/>
      <c r="GOE376" s="68"/>
      <c r="GOF376" s="68"/>
      <c r="GOG376" s="68"/>
      <c r="GOH376" s="68"/>
      <c r="GOI376" s="68"/>
      <c r="GOJ376" s="68"/>
      <c r="GOK376" s="68"/>
      <c r="GOL376" s="68"/>
      <c r="GOM376" s="68"/>
      <c r="GON376" s="68"/>
      <c r="GOO376" s="68"/>
      <c r="GOP376" s="68"/>
      <c r="GOQ376" s="68"/>
      <c r="GOR376" s="68"/>
      <c r="GOS376" s="68"/>
      <c r="GOT376" s="68"/>
      <c r="GOU376" s="68"/>
      <c r="GOV376" s="68"/>
      <c r="GOW376" s="68"/>
      <c r="GOX376" s="68"/>
      <c r="GOY376" s="68"/>
      <c r="GOZ376" s="68"/>
      <c r="GPA376" s="68"/>
      <c r="GPB376" s="68"/>
      <c r="GPC376" s="68"/>
      <c r="GPD376" s="68"/>
      <c r="GPE376" s="68"/>
      <c r="GPF376" s="68"/>
      <c r="GPG376" s="68"/>
      <c r="GPH376" s="68"/>
      <c r="GPI376" s="68"/>
      <c r="GPJ376" s="68"/>
      <c r="GPK376" s="68"/>
      <c r="GPL376" s="68"/>
      <c r="GPM376" s="68"/>
      <c r="GPN376" s="68"/>
      <c r="GPO376" s="68"/>
      <c r="GPP376" s="68"/>
      <c r="GPQ376" s="68"/>
      <c r="GPR376" s="68"/>
      <c r="GPS376" s="68"/>
      <c r="GPT376" s="68"/>
      <c r="GPU376" s="68"/>
      <c r="GPV376" s="68"/>
      <c r="GPW376" s="68"/>
      <c r="GPX376" s="68"/>
      <c r="GPY376" s="68"/>
      <c r="GPZ376" s="68"/>
      <c r="GQA376" s="68"/>
      <c r="GQB376" s="68"/>
      <c r="GQC376" s="68"/>
      <c r="GQD376" s="68"/>
      <c r="GQE376" s="68"/>
      <c r="GQF376" s="68"/>
      <c r="GQG376" s="68"/>
      <c r="GQH376" s="68"/>
      <c r="GQI376" s="68"/>
      <c r="GQJ376" s="68"/>
      <c r="GQK376" s="68"/>
      <c r="GQL376" s="68"/>
      <c r="GQM376" s="68"/>
      <c r="GQN376" s="68"/>
      <c r="GQO376" s="68"/>
      <c r="GQP376" s="68"/>
      <c r="GQQ376" s="68"/>
      <c r="GQR376" s="68"/>
      <c r="GQS376" s="68"/>
      <c r="GQT376" s="68"/>
      <c r="GQU376" s="68"/>
      <c r="GQV376" s="68"/>
      <c r="GQW376" s="68"/>
      <c r="GQX376" s="68"/>
      <c r="GQY376" s="68"/>
      <c r="GQZ376" s="68"/>
      <c r="GRA376" s="68"/>
      <c r="GRB376" s="68"/>
      <c r="GRC376" s="68"/>
      <c r="GRD376" s="68"/>
      <c r="GRE376" s="68"/>
      <c r="GRF376" s="68"/>
      <c r="GRG376" s="68"/>
      <c r="GRH376" s="68"/>
      <c r="GRI376" s="68"/>
      <c r="GRJ376" s="68"/>
      <c r="GRK376" s="68"/>
      <c r="GRL376" s="68"/>
      <c r="GRM376" s="68"/>
      <c r="GRN376" s="68"/>
      <c r="GRO376" s="68"/>
      <c r="GRP376" s="68"/>
      <c r="GRQ376" s="68"/>
      <c r="GRR376" s="68"/>
      <c r="GRS376" s="68"/>
      <c r="GRT376" s="68"/>
      <c r="GRU376" s="68"/>
      <c r="GRV376" s="68"/>
      <c r="GRW376" s="68"/>
      <c r="GRX376" s="68"/>
      <c r="GRY376" s="68"/>
      <c r="GRZ376" s="68"/>
      <c r="GSA376" s="68"/>
      <c r="GSB376" s="68"/>
      <c r="GSC376" s="68"/>
      <c r="GSD376" s="68"/>
      <c r="GSE376" s="68"/>
      <c r="GSF376" s="68"/>
      <c r="GSG376" s="68"/>
      <c r="GSH376" s="68"/>
      <c r="GSI376" s="68"/>
      <c r="GSJ376" s="68"/>
      <c r="GSK376" s="68"/>
      <c r="GSL376" s="68"/>
      <c r="GSM376" s="68"/>
      <c r="GSN376" s="68"/>
      <c r="GSO376" s="68"/>
      <c r="GSP376" s="68"/>
      <c r="GSQ376" s="68"/>
      <c r="GSR376" s="68"/>
      <c r="GSS376" s="68"/>
      <c r="GST376" s="68"/>
      <c r="GSU376" s="68"/>
      <c r="GSV376" s="68"/>
      <c r="GSW376" s="68"/>
      <c r="GSX376" s="68"/>
      <c r="GSY376" s="68"/>
      <c r="GSZ376" s="68"/>
      <c r="GTA376" s="68"/>
      <c r="GTB376" s="68"/>
      <c r="GTC376" s="68"/>
      <c r="GTD376" s="68"/>
      <c r="GTE376" s="68"/>
      <c r="GTF376" s="68"/>
      <c r="GTG376" s="68"/>
      <c r="GTH376" s="68"/>
      <c r="GTI376" s="68"/>
      <c r="GTJ376" s="68"/>
      <c r="GTK376" s="68"/>
      <c r="GTL376" s="68"/>
      <c r="GTM376" s="68"/>
      <c r="GTN376" s="68"/>
      <c r="GTO376" s="68"/>
      <c r="GTP376" s="68"/>
      <c r="GTQ376" s="68"/>
      <c r="GTR376" s="68"/>
      <c r="GTS376" s="68"/>
      <c r="GTT376" s="68"/>
      <c r="GTU376" s="68"/>
      <c r="GTV376" s="68"/>
      <c r="GTW376" s="68"/>
      <c r="GTX376" s="68"/>
      <c r="GTY376" s="68"/>
      <c r="GTZ376" s="68"/>
      <c r="GUA376" s="68"/>
      <c r="GUB376" s="68"/>
      <c r="GUC376" s="68"/>
      <c r="GUD376" s="68"/>
      <c r="GUE376" s="68"/>
      <c r="GUF376" s="68"/>
      <c r="GUG376" s="68"/>
      <c r="GUH376" s="68"/>
      <c r="GUI376" s="68"/>
      <c r="GUJ376" s="68"/>
      <c r="GUK376" s="68"/>
      <c r="GUL376" s="68"/>
      <c r="GUM376" s="68"/>
      <c r="GUN376" s="68"/>
      <c r="GUO376" s="68"/>
      <c r="GUP376" s="68"/>
      <c r="GUQ376" s="68"/>
      <c r="GUR376" s="68"/>
      <c r="GUS376" s="68"/>
      <c r="GUT376" s="68"/>
      <c r="GUU376" s="68"/>
      <c r="GUV376" s="68"/>
      <c r="GUW376" s="68"/>
      <c r="GUX376" s="68"/>
      <c r="GUY376" s="68"/>
      <c r="GUZ376" s="68"/>
      <c r="GVA376" s="68"/>
      <c r="GVB376" s="68"/>
      <c r="GVC376" s="68"/>
      <c r="GVD376" s="68"/>
      <c r="GVE376" s="68"/>
      <c r="GVF376" s="68"/>
      <c r="GVG376" s="68"/>
      <c r="GVH376" s="68"/>
      <c r="GVI376" s="68"/>
      <c r="GVJ376" s="68"/>
      <c r="GVK376" s="68"/>
      <c r="GVL376" s="68"/>
      <c r="GVM376" s="68"/>
      <c r="GVN376" s="68"/>
      <c r="GVO376" s="68"/>
      <c r="GVP376" s="68"/>
      <c r="GVQ376" s="68"/>
      <c r="GVR376" s="68"/>
      <c r="GVS376" s="68"/>
      <c r="GVT376" s="68"/>
      <c r="GVU376" s="68"/>
      <c r="GVV376" s="68"/>
      <c r="GVW376" s="68"/>
      <c r="GVX376" s="68"/>
      <c r="GVY376" s="68"/>
      <c r="GVZ376" s="68"/>
      <c r="GWA376" s="68"/>
      <c r="GWB376" s="68"/>
      <c r="GWC376" s="68"/>
      <c r="GWD376" s="68"/>
      <c r="GWE376" s="68"/>
      <c r="GWF376" s="68"/>
      <c r="GWG376" s="68"/>
      <c r="GWH376" s="68"/>
      <c r="GWI376" s="68"/>
      <c r="GWJ376" s="68"/>
      <c r="GWK376" s="68"/>
      <c r="GWL376" s="68"/>
      <c r="GWM376" s="68"/>
      <c r="GWN376" s="68"/>
      <c r="GWO376" s="68"/>
      <c r="GWP376" s="68"/>
      <c r="GWQ376" s="68"/>
      <c r="GWR376" s="68"/>
      <c r="GWS376" s="68"/>
      <c r="GWT376" s="68"/>
      <c r="GWU376" s="68"/>
      <c r="GWV376" s="68"/>
      <c r="GWW376" s="68"/>
      <c r="GWX376" s="68"/>
      <c r="GWY376" s="68"/>
      <c r="GWZ376" s="68"/>
      <c r="GXA376" s="68"/>
      <c r="GXB376" s="68"/>
      <c r="GXC376" s="68"/>
      <c r="GXD376" s="68"/>
      <c r="GXE376" s="68"/>
      <c r="GXF376" s="68"/>
      <c r="GXG376" s="68"/>
      <c r="GXH376" s="68"/>
      <c r="GXI376" s="68"/>
      <c r="GXJ376" s="68"/>
      <c r="GXK376" s="68"/>
      <c r="GXL376" s="68"/>
      <c r="GXM376" s="68"/>
      <c r="GXN376" s="68"/>
      <c r="GXO376" s="68"/>
      <c r="GXP376" s="68"/>
      <c r="GXQ376" s="68"/>
      <c r="GXR376" s="68"/>
      <c r="GXS376" s="68"/>
      <c r="GXT376" s="68"/>
      <c r="GXU376" s="68"/>
      <c r="GXV376" s="68"/>
      <c r="GXW376" s="68"/>
      <c r="GXX376" s="68"/>
      <c r="GXY376" s="68"/>
      <c r="GXZ376" s="68"/>
      <c r="GYA376" s="68"/>
      <c r="GYB376" s="68"/>
      <c r="GYC376" s="68"/>
      <c r="GYD376" s="68"/>
      <c r="GYE376" s="68"/>
      <c r="GYF376" s="68"/>
      <c r="GYG376" s="68"/>
      <c r="GYH376" s="68"/>
      <c r="GYI376" s="68"/>
      <c r="GYJ376" s="68"/>
      <c r="GYK376" s="68"/>
      <c r="GYL376" s="68"/>
      <c r="GYM376" s="68"/>
      <c r="GYN376" s="68"/>
      <c r="GYO376" s="68"/>
      <c r="GYP376" s="68"/>
      <c r="GYQ376" s="68"/>
      <c r="GYR376" s="68"/>
      <c r="GYS376" s="68"/>
      <c r="GYT376" s="68"/>
      <c r="GYU376" s="68"/>
      <c r="GYV376" s="68"/>
      <c r="GYW376" s="68"/>
      <c r="GYX376" s="68"/>
      <c r="GYY376" s="68"/>
      <c r="GYZ376" s="68"/>
      <c r="GZA376" s="68"/>
      <c r="GZB376" s="68"/>
      <c r="GZC376" s="68"/>
      <c r="GZD376" s="68"/>
      <c r="GZE376" s="68"/>
      <c r="GZF376" s="68"/>
      <c r="GZG376" s="68"/>
      <c r="GZH376" s="68"/>
      <c r="GZI376" s="68"/>
      <c r="GZJ376" s="68"/>
      <c r="GZK376" s="68"/>
      <c r="GZL376" s="68"/>
      <c r="GZM376" s="68"/>
      <c r="GZN376" s="68"/>
      <c r="GZO376" s="68"/>
      <c r="GZP376" s="68"/>
      <c r="GZQ376" s="68"/>
      <c r="GZR376" s="68"/>
      <c r="GZS376" s="68"/>
      <c r="GZT376" s="68"/>
      <c r="GZU376" s="68"/>
      <c r="GZV376" s="68"/>
      <c r="GZW376" s="68"/>
      <c r="GZX376" s="68"/>
      <c r="GZY376" s="68"/>
      <c r="GZZ376" s="68"/>
      <c r="HAA376" s="68"/>
      <c r="HAB376" s="68"/>
      <c r="HAC376" s="68"/>
      <c r="HAD376" s="68"/>
      <c r="HAE376" s="68"/>
      <c r="HAF376" s="68"/>
      <c r="HAG376" s="68"/>
      <c r="HAH376" s="68"/>
      <c r="HAI376" s="68"/>
      <c r="HAJ376" s="68"/>
      <c r="HAK376" s="68"/>
      <c r="HAL376" s="68"/>
      <c r="HAM376" s="68"/>
      <c r="HAN376" s="68"/>
      <c r="HAO376" s="68"/>
      <c r="HAP376" s="68"/>
      <c r="HAQ376" s="68"/>
      <c r="HAR376" s="68"/>
      <c r="HAS376" s="68"/>
      <c r="HAT376" s="68"/>
      <c r="HAU376" s="68"/>
      <c r="HAV376" s="68"/>
      <c r="HAW376" s="68"/>
      <c r="HAX376" s="68"/>
      <c r="HAY376" s="68"/>
      <c r="HAZ376" s="68"/>
      <c r="HBA376" s="68"/>
      <c r="HBB376" s="68"/>
      <c r="HBC376" s="68"/>
      <c r="HBD376" s="68"/>
      <c r="HBE376" s="68"/>
      <c r="HBF376" s="68"/>
      <c r="HBG376" s="68"/>
      <c r="HBH376" s="68"/>
      <c r="HBI376" s="68"/>
      <c r="HBJ376" s="68"/>
      <c r="HBK376" s="68"/>
      <c r="HBL376" s="68"/>
      <c r="HBM376" s="68"/>
      <c r="HBN376" s="68"/>
      <c r="HBO376" s="68"/>
      <c r="HBP376" s="68"/>
      <c r="HBQ376" s="68"/>
      <c r="HBR376" s="68"/>
      <c r="HBS376" s="68"/>
      <c r="HBT376" s="68"/>
      <c r="HBU376" s="68"/>
      <c r="HBV376" s="68"/>
      <c r="HBW376" s="68"/>
      <c r="HBX376" s="68"/>
      <c r="HBY376" s="68"/>
      <c r="HBZ376" s="68"/>
      <c r="HCA376" s="68"/>
      <c r="HCB376" s="68"/>
      <c r="HCC376" s="68"/>
      <c r="HCD376" s="68"/>
      <c r="HCE376" s="68"/>
      <c r="HCF376" s="68"/>
      <c r="HCG376" s="68"/>
      <c r="HCH376" s="68"/>
      <c r="HCI376" s="68"/>
      <c r="HCJ376" s="68"/>
      <c r="HCK376" s="68"/>
      <c r="HCL376" s="68"/>
      <c r="HCM376" s="68"/>
      <c r="HCN376" s="68"/>
      <c r="HCO376" s="68"/>
      <c r="HCP376" s="68"/>
      <c r="HCQ376" s="68"/>
      <c r="HCR376" s="68"/>
      <c r="HCS376" s="68"/>
      <c r="HCT376" s="68"/>
      <c r="HCU376" s="68"/>
      <c r="HCV376" s="68"/>
      <c r="HCW376" s="68"/>
      <c r="HCX376" s="68"/>
      <c r="HCY376" s="68"/>
      <c r="HCZ376" s="68"/>
      <c r="HDA376" s="68"/>
      <c r="HDB376" s="68"/>
      <c r="HDC376" s="68"/>
      <c r="HDD376" s="68"/>
      <c r="HDE376" s="68"/>
      <c r="HDF376" s="68"/>
      <c r="HDG376" s="68"/>
      <c r="HDH376" s="68"/>
      <c r="HDI376" s="68"/>
      <c r="HDJ376" s="68"/>
      <c r="HDK376" s="68"/>
      <c r="HDL376" s="68"/>
      <c r="HDM376" s="68"/>
      <c r="HDN376" s="68"/>
      <c r="HDO376" s="68"/>
      <c r="HDP376" s="68"/>
      <c r="HDQ376" s="68"/>
      <c r="HDR376" s="68"/>
      <c r="HDS376" s="68"/>
      <c r="HDT376" s="68"/>
      <c r="HDU376" s="68"/>
      <c r="HDV376" s="68"/>
      <c r="HDW376" s="68"/>
      <c r="HDX376" s="68"/>
      <c r="HDY376" s="68"/>
      <c r="HDZ376" s="68"/>
      <c r="HEA376" s="68"/>
      <c r="HEB376" s="68"/>
      <c r="HEC376" s="68"/>
      <c r="HED376" s="68"/>
      <c r="HEE376" s="68"/>
      <c r="HEF376" s="68"/>
      <c r="HEG376" s="68"/>
      <c r="HEH376" s="68"/>
      <c r="HEI376" s="68"/>
      <c r="HEJ376" s="68"/>
      <c r="HEK376" s="68"/>
      <c r="HEL376" s="68"/>
      <c r="HEM376" s="68"/>
      <c r="HEN376" s="68"/>
      <c r="HEO376" s="68"/>
      <c r="HEP376" s="68"/>
      <c r="HEQ376" s="68"/>
      <c r="HER376" s="68"/>
      <c r="HES376" s="68"/>
      <c r="HET376" s="68"/>
      <c r="HEU376" s="68"/>
      <c r="HEV376" s="68"/>
      <c r="HEW376" s="68"/>
      <c r="HEX376" s="68"/>
      <c r="HEY376" s="68"/>
      <c r="HEZ376" s="68"/>
      <c r="HFA376" s="68"/>
      <c r="HFB376" s="68"/>
      <c r="HFC376" s="68"/>
      <c r="HFD376" s="68"/>
      <c r="HFE376" s="68"/>
      <c r="HFF376" s="68"/>
      <c r="HFG376" s="68"/>
      <c r="HFH376" s="68"/>
      <c r="HFI376" s="68"/>
      <c r="HFJ376" s="68"/>
      <c r="HFK376" s="68"/>
      <c r="HFL376" s="68"/>
      <c r="HFM376" s="68"/>
      <c r="HFN376" s="68"/>
      <c r="HFO376" s="68"/>
      <c r="HFP376" s="68"/>
      <c r="HFQ376" s="68"/>
      <c r="HFR376" s="68"/>
      <c r="HFS376" s="68"/>
      <c r="HFT376" s="68"/>
      <c r="HFU376" s="68"/>
      <c r="HFV376" s="68"/>
      <c r="HFW376" s="68"/>
      <c r="HFX376" s="68"/>
      <c r="HFY376" s="68"/>
      <c r="HFZ376" s="68"/>
      <c r="HGA376" s="68"/>
      <c r="HGB376" s="68"/>
      <c r="HGC376" s="68"/>
      <c r="HGD376" s="68"/>
      <c r="HGE376" s="68"/>
      <c r="HGF376" s="68"/>
      <c r="HGG376" s="68"/>
      <c r="HGH376" s="68"/>
      <c r="HGI376" s="68"/>
      <c r="HGJ376" s="68"/>
      <c r="HGK376" s="68"/>
      <c r="HGL376" s="68"/>
      <c r="HGM376" s="68"/>
      <c r="HGN376" s="68"/>
      <c r="HGO376" s="68"/>
      <c r="HGP376" s="68"/>
      <c r="HGQ376" s="68"/>
      <c r="HGR376" s="68"/>
      <c r="HGS376" s="68"/>
      <c r="HGT376" s="68"/>
      <c r="HGU376" s="68"/>
      <c r="HGV376" s="68"/>
      <c r="HGW376" s="68"/>
      <c r="HGX376" s="68"/>
      <c r="HGY376" s="68"/>
      <c r="HGZ376" s="68"/>
      <c r="HHA376" s="68"/>
      <c r="HHB376" s="68"/>
      <c r="HHC376" s="68"/>
      <c r="HHD376" s="68"/>
      <c r="HHE376" s="68"/>
      <c r="HHF376" s="68"/>
      <c r="HHG376" s="68"/>
      <c r="HHH376" s="68"/>
      <c r="HHI376" s="68"/>
      <c r="HHJ376" s="68"/>
      <c r="HHK376" s="68"/>
      <c r="HHL376" s="68"/>
      <c r="HHM376" s="68"/>
      <c r="HHN376" s="68"/>
      <c r="HHO376" s="68"/>
      <c r="HHP376" s="68"/>
      <c r="HHQ376" s="68"/>
      <c r="HHR376" s="68"/>
      <c r="HHS376" s="68"/>
      <c r="HHT376" s="68"/>
      <c r="HHU376" s="68"/>
      <c r="HHV376" s="68"/>
      <c r="HHW376" s="68"/>
      <c r="HHX376" s="68"/>
      <c r="HHY376" s="68"/>
      <c r="HHZ376" s="68"/>
      <c r="HIA376" s="68"/>
      <c r="HIB376" s="68"/>
      <c r="HIC376" s="68"/>
      <c r="HID376" s="68"/>
      <c r="HIE376" s="68"/>
      <c r="HIF376" s="68"/>
      <c r="HIG376" s="68"/>
      <c r="HIH376" s="68"/>
      <c r="HII376" s="68"/>
      <c r="HIJ376" s="68"/>
      <c r="HIK376" s="68"/>
      <c r="HIL376" s="68"/>
      <c r="HIM376" s="68"/>
      <c r="HIN376" s="68"/>
      <c r="HIO376" s="68"/>
      <c r="HIP376" s="68"/>
      <c r="HIQ376" s="68"/>
      <c r="HIR376" s="68"/>
      <c r="HIS376" s="68"/>
      <c r="HIT376" s="68"/>
      <c r="HIU376" s="68"/>
      <c r="HIV376" s="68"/>
      <c r="HIW376" s="68"/>
      <c r="HIX376" s="68"/>
      <c r="HIY376" s="68"/>
      <c r="HIZ376" s="68"/>
      <c r="HJA376" s="68"/>
      <c r="HJB376" s="68"/>
      <c r="HJC376" s="68"/>
      <c r="HJD376" s="68"/>
      <c r="HJE376" s="68"/>
      <c r="HJF376" s="68"/>
      <c r="HJG376" s="68"/>
      <c r="HJH376" s="68"/>
      <c r="HJI376" s="68"/>
      <c r="HJJ376" s="68"/>
      <c r="HJK376" s="68"/>
      <c r="HJL376" s="68"/>
      <c r="HJM376" s="68"/>
      <c r="HJN376" s="68"/>
      <c r="HJO376" s="68"/>
      <c r="HJP376" s="68"/>
      <c r="HJQ376" s="68"/>
      <c r="HJR376" s="68"/>
      <c r="HJS376" s="68"/>
      <c r="HJT376" s="68"/>
      <c r="HJU376" s="68"/>
      <c r="HJV376" s="68"/>
      <c r="HJW376" s="68"/>
      <c r="HJX376" s="68"/>
      <c r="HJY376" s="68"/>
      <c r="HJZ376" s="68"/>
      <c r="HKA376" s="68"/>
      <c r="HKB376" s="68"/>
      <c r="HKC376" s="68"/>
      <c r="HKD376" s="68"/>
      <c r="HKE376" s="68"/>
      <c r="HKF376" s="68"/>
      <c r="HKG376" s="68"/>
      <c r="HKH376" s="68"/>
      <c r="HKI376" s="68"/>
      <c r="HKJ376" s="68"/>
      <c r="HKK376" s="68"/>
      <c r="HKL376" s="68"/>
      <c r="HKM376" s="68"/>
      <c r="HKN376" s="68"/>
      <c r="HKO376" s="68"/>
      <c r="HKP376" s="68"/>
      <c r="HKQ376" s="68"/>
      <c r="HKR376" s="68"/>
      <c r="HKS376" s="68"/>
      <c r="HKT376" s="68"/>
      <c r="HKU376" s="68"/>
      <c r="HKV376" s="68"/>
      <c r="HKW376" s="68"/>
      <c r="HKX376" s="68"/>
      <c r="HKY376" s="68"/>
      <c r="HKZ376" s="68"/>
      <c r="HLA376" s="68"/>
      <c r="HLB376" s="68"/>
      <c r="HLC376" s="68"/>
      <c r="HLD376" s="68"/>
      <c r="HLE376" s="68"/>
      <c r="HLF376" s="68"/>
      <c r="HLG376" s="68"/>
      <c r="HLH376" s="68"/>
      <c r="HLI376" s="68"/>
      <c r="HLJ376" s="68"/>
      <c r="HLK376" s="68"/>
      <c r="HLL376" s="68"/>
      <c r="HLM376" s="68"/>
      <c r="HLN376" s="68"/>
      <c r="HLO376" s="68"/>
      <c r="HLP376" s="68"/>
      <c r="HLQ376" s="68"/>
      <c r="HLR376" s="68"/>
      <c r="HLS376" s="68"/>
      <c r="HLT376" s="68"/>
      <c r="HLU376" s="68"/>
      <c r="HLV376" s="68"/>
      <c r="HLW376" s="68"/>
      <c r="HLX376" s="68"/>
      <c r="HLY376" s="68"/>
      <c r="HLZ376" s="68"/>
      <c r="HMA376" s="68"/>
      <c r="HMB376" s="68"/>
      <c r="HMC376" s="68"/>
      <c r="HMD376" s="68"/>
      <c r="HME376" s="68"/>
      <c r="HMF376" s="68"/>
      <c r="HMG376" s="68"/>
      <c r="HMH376" s="68"/>
      <c r="HMI376" s="68"/>
      <c r="HMJ376" s="68"/>
      <c r="HMK376" s="68"/>
      <c r="HML376" s="68"/>
      <c r="HMM376" s="68"/>
      <c r="HMN376" s="68"/>
      <c r="HMO376" s="68"/>
      <c r="HMP376" s="68"/>
      <c r="HMQ376" s="68"/>
      <c r="HMR376" s="68"/>
      <c r="HMS376" s="68"/>
      <c r="HMT376" s="68"/>
      <c r="HMU376" s="68"/>
      <c r="HMV376" s="68"/>
      <c r="HMW376" s="68"/>
      <c r="HMX376" s="68"/>
      <c r="HMY376" s="68"/>
      <c r="HMZ376" s="68"/>
      <c r="HNA376" s="68"/>
      <c r="HNB376" s="68"/>
      <c r="HNC376" s="68"/>
      <c r="HND376" s="68"/>
      <c r="HNE376" s="68"/>
      <c r="HNF376" s="68"/>
      <c r="HNG376" s="68"/>
      <c r="HNH376" s="68"/>
      <c r="HNI376" s="68"/>
      <c r="HNJ376" s="68"/>
      <c r="HNK376" s="68"/>
      <c r="HNL376" s="68"/>
      <c r="HNM376" s="68"/>
      <c r="HNN376" s="68"/>
      <c r="HNO376" s="68"/>
      <c r="HNP376" s="68"/>
      <c r="HNQ376" s="68"/>
      <c r="HNR376" s="68"/>
      <c r="HNS376" s="68"/>
      <c r="HNT376" s="68"/>
      <c r="HNU376" s="68"/>
      <c r="HNV376" s="68"/>
      <c r="HNW376" s="68"/>
      <c r="HNX376" s="68"/>
      <c r="HNY376" s="68"/>
      <c r="HNZ376" s="68"/>
      <c r="HOA376" s="68"/>
      <c r="HOB376" s="68"/>
      <c r="HOC376" s="68"/>
      <c r="HOD376" s="68"/>
      <c r="HOE376" s="68"/>
      <c r="HOF376" s="68"/>
      <c r="HOG376" s="68"/>
      <c r="HOH376" s="68"/>
      <c r="HOI376" s="68"/>
      <c r="HOJ376" s="68"/>
      <c r="HOK376" s="68"/>
      <c r="HOL376" s="68"/>
      <c r="HOM376" s="68"/>
      <c r="HON376" s="68"/>
      <c r="HOO376" s="68"/>
      <c r="HOP376" s="68"/>
      <c r="HOQ376" s="68"/>
      <c r="HOR376" s="68"/>
      <c r="HOS376" s="68"/>
      <c r="HOT376" s="68"/>
      <c r="HOU376" s="68"/>
      <c r="HOV376" s="68"/>
      <c r="HOW376" s="68"/>
      <c r="HOX376" s="68"/>
      <c r="HOY376" s="68"/>
      <c r="HOZ376" s="68"/>
      <c r="HPA376" s="68"/>
      <c r="HPB376" s="68"/>
      <c r="HPC376" s="68"/>
      <c r="HPD376" s="68"/>
      <c r="HPE376" s="68"/>
      <c r="HPF376" s="68"/>
      <c r="HPG376" s="68"/>
      <c r="HPH376" s="68"/>
      <c r="HPI376" s="68"/>
      <c r="HPJ376" s="68"/>
      <c r="HPK376" s="68"/>
      <c r="HPL376" s="68"/>
      <c r="HPM376" s="68"/>
      <c r="HPN376" s="68"/>
      <c r="HPO376" s="68"/>
      <c r="HPP376" s="68"/>
      <c r="HPQ376" s="68"/>
      <c r="HPR376" s="68"/>
      <c r="HPS376" s="68"/>
      <c r="HPT376" s="68"/>
      <c r="HPU376" s="68"/>
      <c r="HPV376" s="68"/>
      <c r="HPW376" s="68"/>
      <c r="HPX376" s="68"/>
      <c r="HPY376" s="68"/>
      <c r="HPZ376" s="68"/>
      <c r="HQA376" s="68"/>
      <c r="HQB376" s="68"/>
      <c r="HQC376" s="68"/>
      <c r="HQD376" s="68"/>
      <c r="HQE376" s="68"/>
      <c r="HQF376" s="68"/>
      <c r="HQG376" s="68"/>
      <c r="HQH376" s="68"/>
      <c r="HQI376" s="68"/>
      <c r="HQJ376" s="68"/>
      <c r="HQK376" s="68"/>
      <c r="HQL376" s="68"/>
      <c r="HQM376" s="68"/>
      <c r="HQN376" s="68"/>
      <c r="HQO376" s="68"/>
      <c r="HQP376" s="68"/>
      <c r="HQQ376" s="68"/>
      <c r="HQR376" s="68"/>
      <c r="HQS376" s="68"/>
      <c r="HQT376" s="68"/>
      <c r="HQU376" s="68"/>
      <c r="HQV376" s="68"/>
      <c r="HQW376" s="68"/>
      <c r="HQX376" s="68"/>
      <c r="HQY376" s="68"/>
      <c r="HQZ376" s="68"/>
      <c r="HRA376" s="68"/>
      <c r="HRB376" s="68"/>
      <c r="HRC376" s="68"/>
      <c r="HRD376" s="68"/>
      <c r="HRE376" s="68"/>
      <c r="HRF376" s="68"/>
      <c r="HRG376" s="68"/>
      <c r="HRH376" s="68"/>
      <c r="HRI376" s="68"/>
      <c r="HRJ376" s="68"/>
      <c r="HRK376" s="68"/>
      <c r="HRL376" s="68"/>
      <c r="HRM376" s="68"/>
      <c r="HRN376" s="68"/>
      <c r="HRO376" s="68"/>
      <c r="HRP376" s="68"/>
      <c r="HRQ376" s="68"/>
      <c r="HRR376" s="68"/>
      <c r="HRS376" s="68"/>
      <c r="HRT376" s="68"/>
      <c r="HRU376" s="68"/>
      <c r="HRV376" s="68"/>
      <c r="HRW376" s="68"/>
      <c r="HRX376" s="68"/>
      <c r="HRY376" s="68"/>
      <c r="HRZ376" s="68"/>
      <c r="HSA376" s="68"/>
      <c r="HSB376" s="68"/>
      <c r="HSC376" s="68"/>
      <c r="HSD376" s="68"/>
      <c r="HSE376" s="68"/>
      <c r="HSF376" s="68"/>
      <c r="HSG376" s="68"/>
      <c r="HSH376" s="68"/>
      <c r="HSI376" s="68"/>
      <c r="HSJ376" s="68"/>
      <c r="HSK376" s="68"/>
      <c r="HSL376" s="68"/>
      <c r="HSM376" s="68"/>
      <c r="HSN376" s="68"/>
      <c r="HSO376" s="68"/>
      <c r="HSP376" s="68"/>
      <c r="HSQ376" s="68"/>
      <c r="HSR376" s="68"/>
      <c r="HSS376" s="68"/>
      <c r="HST376" s="68"/>
      <c r="HSU376" s="68"/>
      <c r="HSV376" s="68"/>
      <c r="HSW376" s="68"/>
      <c r="HSX376" s="68"/>
      <c r="HSY376" s="68"/>
      <c r="HSZ376" s="68"/>
      <c r="HTA376" s="68"/>
      <c r="HTB376" s="68"/>
      <c r="HTC376" s="68"/>
      <c r="HTD376" s="68"/>
      <c r="HTE376" s="68"/>
      <c r="HTF376" s="68"/>
      <c r="HTG376" s="68"/>
      <c r="HTH376" s="68"/>
      <c r="HTI376" s="68"/>
      <c r="HTJ376" s="68"/>
      <c r="HTK376" s="68"/>
      <c r="HTL376" s="68"/>
      <c r="HTM376" s="68"/>
      <c r="HTN376" s="68"/>
      <c r="HTO376" s="68"/>
      <c r="HTP376" s="68"/>
      <c r="HTQ376" s="68"/>
      <c r="HTR376" s="68"/>
      <c r="HTS376" s="68"/>
      <c r="HTT376" s="68"/>
      <c r="HTU376" s="68"/>
      <c r="HTV376" s="68"/>
      <c r="HTW376" s="68"/>
      <c r="HTX376" s="68"/>
      <c r="HTY376" s="68"/>
      <c r="HTZ376" s="68"/>
      <c r="HUA376" s="68"/>
      <c r="HUB376" s="68"/>
      <c r="HUC376" s="68"/>
      <c r="HUD376" s="68"/>
      <c r="HUE376" s="68"/>
      <c r="HUF376" s="68"/>
      <c r="HUG376" s="68"/>
      <c r="HUH376" s="68"/>
      <c r="HUI376" s="68"/>
      <c r="HUJ376" s="68"/>
      <c r="HUK376" s="68"/>
      <c r="HUL376" s="68"/>
      <c r="HUM376" s="68"/>
      <c r="HUN376" s="68"/>
      <c r="HUO376" s="68"/>
      <c r="HUP376" s="68"/>
      <c r="HUQ376" s="68"/>
      <c r="HUR376" s="68"/>
      <c r="HUS376" s="68"/>
      <c r="HUT376" s="68"/>
      <c r="HUU376" s="68"/>
      <c r="HUV376" s="68"/>
      <c r="HUW376" s="68"/>
      <c r="HUX376" s="68"/>
      <c r="HUY376" s="68"/>
      <c r="HUZ376" s="68"/>
      <c r="HVA376" s="68"/>
      <c r="HVB376" s="68"/>
      <c r="HVC376" s="68"/>
      <c r="HVD376" s="68"/>
      <c r="HVE376" s="68"/>
      <c r="HVF376" s="68"/>
      <c r="HVG376" s="68"/>
      <c r="HVH376" s="68"/>
      <c r="HVI376" s="68"/>
      <c r="HVJ376" s="68"/>
      <c r="HVK376" s="68"/>
      <c r="HVL376" s="68"/>
      <c r="HVM376" s="68"/>
      <c r="HVN376" s="68"/>
      <c r="HVO376" s="68"/>
      <c r="HVP376" s="68"/>
      <c r="HVQ376" s="68"/>
      <c r="HVR376" s="68"/>
      <c r="HVS376" s="68"/>
      <c r="HVT376" s="68"/>
      <c r="HVU376" s="68"/>
      <c r="HVV376" s="68"/>
      <c r="HVW376" s="68"/>
      <c r="HVX376" s="68"/>
      <c r="HVY376" s="68"/>
      <c r="HVZ376" s="68"/>
      <c r="HWA376" s="68"/>
      <c r="HWB376" s="68"/>
      <c r="HWC376" s="68"/>
      <c r="HWD376" s="68"/>
      <c r="HWE376" s="68"/>
      <c r="HWF376" s="68"/>
      <c r="HWG376" s="68"/>
      <c r="HWH376" s="68"/>
      <c r="HWI376" s="68"/>
      <c r="HWJ376" s="68"/>
      <c r="HWK376" s="68"/>
      <c r="HWL376" s="68"/>
      <c r="HWM376" s="68"/>
      <c r="HWN376" s="68"/>
      <c r="HWO376" s="68"/>
      <c r="HWP376" s="68"/>
      <c r="HWQ376" s="68"/>
      <c r="HWR376" s="68"/>
      <c r="HWS376" s="68"/>
      <c r="HWT376" s="68"/>
      <c r="HWU376" s="68"/>
      <c r="HWV376" s="68"/>
      <c r="HWW376" s="68"/>
      <c r="HWX376" s="68"/>
      <c r="HWY376" s="68"/>
      <c r="HWZ376" s="68"/>
      <c r="HXA376" s="68"/>
      <c r="HXB376" s="68"/>
      <c r="HXC376" s="68"/>
      <c r="HXD376" s="68"/>
      <c r="HXE376" s="68"/>
      <c r="HXF376" s="68"/>
      <c r="HXG376" s="68"/>
      <c r="HXH376" s="68"/>
      <c r="HXI376" s="68"/>
      <c r="HXJ376" s="68"/>
      <c r="HXK376" s="68"/>
      <c r="HXL376" s="68"/>
      <c r="HXM376" s="68"/>
      <c r="HXN376" s="68"/>
      <c r="HXO376" s="68"/>
      <c r="HXP376" s="68"/>
      <c r="HXQ376" s="68"/>
      <c r="HXR376" s="68"/>
      <c r="HXS376" s="68"/>
      <c r="HXT376" s="68"/>
      <c r="HXU376" s="68"/>
      <c r="HXV376" s="68"/>
      <c r="HXW376" s="68"/>
      <c r="HXX376" s="68"/>
      <c r="HXY376" s="68"/>
      <c r="HXZ376" s="68"/>
      <c r="HYA376" s="68"/>
      <c r="HYB376" s="68"/>
      <c r="HYC376" s="68"/>
      <c r="HYD376" s="68"/>
      <c r="HYE376" s="68"/>
      <c r="HYF376" s="68"/>
      <c r="HYG376" s="68"/>
      <c r="HYH376" s="68"/>
      <c r="HYI376" s="68"/>
      <c r="HYJ376" s="68"/>
      <c r="HYK376" s="68"/>
      <c r="HYL376" s="68"/>
      <c r="HYM376" s="68"/>
      <c r="HYN376" s="68"/>
      <c r="HYO376" s="68"/>
      <c r="HYP376" s="68"/>
      <c r="HYQ376" s="68"/>
      <c r="HYR376" s="68"/>
      <c r="HYS376" s="68"/>
      <c r="HYT376" s="68"/>
      <c r="HYU376" s="68"/>
      <c r="HYV376" s="68"/>
      <c r="HYW376" s="68"/>
      <c r="HYX376" s="68"/>
      <c r="HYY376" s="68"/>
      <c r="HYZ376" s="68"/>
      <c r="HZA376" s="68"/>
      <c r="HZB376" s="68"/>
      <c r="HZC376" s="68"/>
      <c r="HZD376" s="68"/>
      <c r="HZE376" s="68"/>
      <c r="HZF376" s="68"/>
      <c r="HZG376" s="68"/>
      <c r="HZH376" s="68"/>
      <c r="HZI376" s="68"/>
      <c r="HZJ376" s="68"/>
      <c r="HZK376" s="68"/>
      <c r="HZL376" s="68"/>
      <c r="HZM376" s="68"/>
      <c r="HZN376" s="68"/>
      <c r="HZO376" s="68"/>
      <c r="HZP376" s="68"/>
      <c r="HZQ376" s="68"/>
      <c r="HZR376" s="68"/>
      <c r="HZS376" s="68"/>
      <c r="HZT376" s="68"/>
      <c r="HZU376" s="68"/>
      <c r="HZV376" s="68"/>
      <c r="HZW376" s="68"/>
      <c r="HZX376" s="68"/>
      <c r="HZY376" s="68"/>
      <c r="HZZ376" s="68"/>
      <c r="IAA376" s="68"/>
      <c r="IAB376" s="68"/>
      <c r="IAC376" s="68"/>
      <c r="IAD376" s="68"/>
      <c r="IAE376" s="68"/>
      <c r="IAF376" s="68"/>
      <c r="IAG376" s="68"/>
      <c r="IAH376" s="68"/>
      <c r="IAI376" s="68"/>
      <c r="IAJ376" s="68"/>
      <c r="IAK376" s="68"/>
      <c r="IAL376" s="68"/>
      <c r="IAM376" s="68"/>
      <c r="IAN376" s="68"/>
      <c r="IAO376" s="68"/>
      <c r="IAP376" s="68"/>
      <c r="IAQ376" s="68"/>
      <c r="IAR376" s="68"/>
      <c r="IAS376" s="68"/>
      <c r="IAT376" s="68"/>
      <c r="IAU376" s="68"/>
      <c r="IAV376" s="68"/>
      <c r="IAW376" s="68"/>
      <c r="IAX376" s="68"/>
      <c r="IAY376" s="68"/>
      <c r="IAZ376" s="68"/>
      <c r="IBA376" s="68"/>
      <c r="IBB376" s="68"/>
      <c r="IBC376" s="68"/>
      <c r="IBD376" s="68"/>
      <c r="IBE376" s="68"/>
      <c r="IBF376" s="68"/>
      <c r="IBG376" s="68"/>
      <c r="IBH376" s="68"/>
      <c r="IBI376" s="68"/>
      <c r="IBJ376" s="68"/>
      <c r="IBK376" s="68"/>
      <c r="IBL376" s="68"/>
      <c r="IBM376" s="68"/>
      <c r="IBN376" s="68"/>
      <c r="IBO376" s="68"/>
      <c r="IBP376" s="68"/>
      <c r="IBQ376" s="68"/>
      <c r="IBR376" s="68"/>
      <c r="IBS376" s="68"/>
      <c r="IBT376" s="68"/>
      <c r="IBU376" s="68"/>
      <c r="IBV376" s="68"/>
      <c r="IBW376" s="68"/>
      <c r="IBX376" s="68"/>
      <c r="IBY376" s="68"/>
      <c r="IBZ376" s="68"/>
      <c r="ICA376" s="68"/>
      <c r="ICB376" s="68"/>
      <c r="ICC376" s="68"/>
      <c r="ICD376" s="68"/>
      <c r="ICE376" s="68"/>
      <c r="ICF376" s="68"/>
      <c r="ICG376" s="68"/>
      <c r="ICH376" s="68"/>
      <c r="ICI376" s="68"/>
      <c r="ICJ376" s="68"/>
      <c r="ICK376" s="68"/>
      <c r="ICL376" s="68"/>
      <c r="ICM376" s="68"/>
      <c r="ICN376" s="68"/>
      <c r="ICO376" s="68"/>
      <c r="ICP376" s="68"/>
      <c r="ICQ376" s="68"/>
      <c r="ICR376" s="68"/>
      <c r="ICS376" s="68"/>
      <c r="ICT376" s="68"/>
      <c r="ICU376" s="68"/>
      <c r="ICV376" s="68"/>
      <c r="ICW376" s="68"/>
      <c r="ICX376" s="68"/>
      <c r="ICY376" s="68"/>
      <c r="ICZ376" s="68"/>
      <c r="IDA376" s="68"/>
      <c r="IDB376" s="68"/>
      <c r="IDC376" s="68"/>
      <c r="IDD376" s="68"/>
      <c r="IDE376" s="68"/>
      <c r="IDF376" s="68"/>
      <c r="IDG376" s="68"/>
      <c r="IDH376" s="68"/>
      <c r="IDI376" s="68"/>
      <c r="IDJ376" s="68"/>
      <c r="IDK376" s="68"/>
      <c r="IDL376" s="68"/>
      <c r="IDM376" s="68"/>
      <c r="IDN376" s="68"/>
      <c r="IDO376" s="68"/>
      <c r="IDP376" s="68"/>
      <c r="IDQ376" s="68"/>
      <c r="IDR376" s="68"/>
      <c r="IDS376" s="68"/>
      <c r="IDT376" s="68"/>
      <c r="IDU376" s="68"/>
      <c r="IDV376" s="68"/>
      <c r="IDW376" s="68"/>
      <c r="IDX376" s="68"/>
      <c r="IDY376" s="68"/>
      <c r="IDZ376" s="68"/>
      <c r="IEA376" s="68"/>
      <c r="IEB376" s="68"/>
      <c r="IEC376" s="68"/>
      <c r="IED376" s="68"/>
      <c r="IEE376" s="68"/>
      <c r="IEF376" s="68"/>
      <c r="IEG376" s="68"/>
      <c r="IEH376" s="68"/>
      <c r="IEI376" s="68"/>
      <c r="IEJ376" s="68"/>
      <c r="IEK376" s="68"/>
      <c r="IEL376" s="68"/>
      <c r="IEM376" s="68"/>
      <c r="IEN376" s="68"/>
      <c r="IEO376" s="68"/>
      <c r="IEP376" s="68"/>
      <c r="IEQ376" s="68"/>
      <c r="IER376" s="68"/>
      <c r="IES376" s="68"/>
      <c r="IET376" s="68"/>
      <c r="IEU376" s="68"/>
      <c r="IEV376" s="68"/>
      <c r="IEW376" s="68"/>
      <c r="IEX376" s="68"/>
      <c r="IEY376" s="68"/>
      <c r="IEZ376" s="68"/>
      <c r="IFA376" s="68"/>
      <c r="IFB376" s="68"/>
      <c r="IFC376" s="68"/>
      <c r="IFD376" s="68"/>
      <c r="IFE376" s="68"/>
      <c r="IFF376" s="68"/>
      <c r="IFG376" s="68"/>
      <c r="IFH376" s="68"/>
      <c r="IFI376" s="68"/>
      <c r="IFJ376" s="68"/>
      <c r="IFK376" s="68"/>
      <c r="IFL376" s="68"/>
      <c r="IFM376" s="68"/>
      <c r="IFN376" s="68"/>
      <c r="IFO376" s="68"/>
      <c r="IFP376" s="68"/>
      <c r="IFQ376" s="68"/>
      <c r="IFR376" s="68"/>
      <c r="IFS376" s="68"/>
      <c r="IFT376" s="68"/>
      <c r="IFU376" s="68"/>
      <c r="IFV376" s="68"/>
      <c r="IFW376" s="68"/>
      <c r="IFX376" s="68"/>
      <c r="IFY376" s="68"/>
      <c r="IFZ376" s="68"/>
      <c r="IGA376" s="68"/>
      <c r="IGB376" s="68"/>
      <c r="IGC376" s="68"/>
      <c r="IGD376" s="68"/>
      <c r="IGE376" s="68"/>
      <c r="IGF376" s="68"/>
      <c r="IGG376" s="68"/>
      <c r="IGH376" s="68"/>
      <c r="IGI376" s="68"/>
      <c r="IGJ376" s="68"/>
      <c r="IGK376" s="68"/>
      <c r="IGL376" s="68"/>
      <c r="IGM376" s="68"/>
      <c r="IGN376" s="68"/>
      <c r="IGO376" s="68"/>
      <c r="IGP376" s="68"/>
      <c r="IGQ376" s="68"/>
      <c r="IGR376" s="68"/>
      <c r="IGS376" s="68"/>
      <c r="IGT376" s="68"/>
      <c r="IGU376" s="68"/>
      <c r="IGV376" s="68"/>
      <c r="IGW376" s="68"/>
      <c r="IGX376" s="68"/>
      <c r="IGY376" s="68"/>
      <c r="IGZ376" s="68"/>
      <c r="IHA376" s="68"/>
      <c r="IHB376" s="68"/>
      <c r="IHC376" s="68"/>
      <c r="IHD376" s="68"/>
      <c r="IHE376" s="68"/>
      <c r="IHF376" s="68"/>
      <c r="IHG376" s="68"/>
      <c r="IHH376" s="68"/>
      <c r="IHI376" s="68"/>
      <c r="IHJ376" s="68"/>
      <c r="IHK376" s="68"/>
      <c r="IHL376" s="68"/>
      <c r="IHM376" s="68"/>
      <c r="IHN376" s="68"/>
      <c r="IHO376" s="68"/>
      <c r="IHP376" s="68"/>
      <c r="IHQ376" s="68"/>
      <c r="IHR376" s="68"/>
      <c r="IHS376" s="68"/>
      <c r="IHT376" s="68"/>
      <c r="IHU376" s="68"/>
      <c r="IHV376" s="68"/>
      <c r="IHW376" s="68"/>
      <c r="IHX376" s="68"/>
      <c r="IHY376" s="68"/>
      <c r="IHZ376" s="68"/>
      <c r="IIA376" s="68"/>
      <c r="IIB376" s="68"/>
      <c r="IIC376" s="68"/>
      <c r="IID376" s="68"/>
      <c r="IIE376" s="68"/>
      <c r="IIF376" s="68"/>
      <c r="IIG376" s="68"/>
      <c r="IIH376" s="68"/>
      <c r="III376" s="68"/>
      <c r="IIJ376" s="68"/>
      <c r="IIK376" s="68"/>
      <c r="IIL376" s="68"/>
      <c r="IIM376" s="68"/>
      <c r="IIN376" s="68"/>
      <c r="IIO376" s="68"/>
      <c r="IIP376" s="68"/>
      <c r="IIQ376" s="68"/>
      <c r="IIR376" s="68"/>
      <c r="IIS376" s="68"/>
      <c r="IIT376" s="68"/>
      <c r="IIU376" s="68"/>
      <c r="IIV376" s="68"/>
      <c r="IIW376" s="68"/>
      <c r="IIX376" s="68"/>
      <c r="IIY376" s="68"/>
      <c r="IIZ376" s="68"/>
      <c r="IJA376" s="68"/>
      <c r="IJB376" s="68"/>
      <c r="IJC376" s="68"/>
      <c r="IJD376" s="68"/>
      <c r="IJE376" s="68"/>
      <c r="IJF376" s="68"/>
      <c r="IJG376" s="68"/>
      <c r="IJH376" s="68"/>
      <c r="IJI376" s="68"/>
      <c r="IJJ376" s="68"/>
      <c r="IJK376" s="68"/>
      <c r="IJL376" s="68"/>
      <c r="IJM376" s="68"/>
      <c r="IJN376" s="68"/>
      <c r="IJO376" s="68"/>
      <c r="IJP376" s="68"/>
      <c r="IJQ376" s="68"/>
      <c r="IJR376" s="68"/>
      <c r="IJS376" s="68"/>
      <c r="IJT376" s="68"/>
      <c r="IJU376" s="68"/>
      <c r="IJV376" s="68"/>
      <c r="IJW376" s="68"/>
      <c r="IJX376" s="68"/>
      <c r="IJY376" s="68"/>
      <c r="IJZ376" s="68"/>
      <c r="IKA376" s="68"/>
      <c r="IKB376" s="68"/>
      <c r="IKC376" s="68"/>
      <c r="IKD376" s="68"/>
      <c r="IKE376" s="68"/>
      <c r="IKF376" s="68"/>
      <c r="IKG376" s="68"/>
      <c r="IKH376" s="68"/>
      <c r="IKI376" s="68"/>
      <c r="IKJ376" s="68"/>
      <c r="IKK376" s="68"/>
      <c r="IKL376" s="68"/>
      <c r="IKM376" s="68"/>
      <c r="IKN376" s="68"/>
      <c r="IKO376" s="68"/>
      <c r="IKP376" s="68"/>
      <c r="IKQ376" s="68"/>
      <c r="IKR376" s="68"/>
      <c r="IKS376" s="68"/>
      <c r="IKT376" s="68"/>
      <c r="IKU376" s="68"/>
      <c r="IKV376" s="68"/>
      <c r="IKW376" s="68"/>
      <c r="IKX376" s="68"/>
      <c r="IKY376" s="68"/>
      <c r="IKZ376" s="68"/>
      <c r="ILA376" s="68"/>
      <c r="ILB376" s="68"/>
      <c r="ILC376" s="68"/>
      <c r="ILD376" s="68"/>
      <c r="ILE376" s="68"/>
      <c r="ILF376" s="68"/>
      <c r="ILG376" s="68"/>
      <c r="ILH376" s="68"/>
      <c r="ILI376" s="68"/>
      <c r="ILJ376" s="68"/>
      <c r="ILK376" s="68"/>
      <c r="ILL376" s="68"/>
      <c r="ILM376" s="68"/>
      <c r="ILN376" s="68"/>
      <c r="ILO376" s="68"/>
      <c r="ILP376" s="68"/>
      <c r="ILQ376" s="68"/>
      <c r="ILR376" s="68"/>
      <c r="ILS376" s="68"/>
      <c r="ILT376" s="68"/>
      <c r="ILU376" s="68"/>
      <c r="ILV376" s="68"/>
      <c r="ILW376" s="68"/>
      <c r="ILX376" s="68"/>
      <c r="ILY376" s="68"/>
      <c r="ILZ376" s="68"/>
      <c r="IMA376" s="68"/>
      <c r="IMB376" s="68"/>
      <c r="IMC376" s="68"/>
      <c r="IMD376" s="68"/>
      <c r="IME376" s="68"/>
      <c r="IMF376" s="68"/>
      <c r="IMG376" s="68"/>
      <c r="IMH376" s="68"/>
      <c r="IMI376" s="68"/>
      <c r="IMJ376" s="68"/>
      <c r="IMK376" s="68"/>
      <c r="IML376" s="68"/>
      <c r="IMM376" s="68"/>
      <c r="IMN376" s="68"/>
      <c r="IMO376" s="68"/>
      <c r="IMP376" s="68"/>
      <c r="IMQ376" s="68"/>
      <c r="IMR376" s="68"/>
      <c r="IMS376" s="68"/>
      <c r="IMT376" s="68"/>
      <c r="IMU376" s="68"/>
      <c r="IMV376" s="68"/>
      <c r="IMW376" s="68"/>
      <c r="IMX376" s="68"/>
      <c r="IMY376" s="68"/>
      <c r="IMZ376" s="68"/>
      <c r="INA376" s="68"/>
      <c r="INB376" s="68"/>
      <c r="INC376" s="68"/>
      <c r="IND376" s="68"/>
      <c r="INE376" s="68"/>
      <c r="INF376" s="68"/>
      <c r="ING376" s="68"/>
      <c r="INH376" s="68"/>
      <c r="INI376" s="68"/>
      <c r="INJ376" s="68"/>
      <c r="INK376" s="68"/>
      <c r="INL376" s="68"/>
      <c r="INM376" s="68"/>
      <c r="INN376" s="68"/>
      <c r="INO376" s="68"/>
      <c r="INP376" s="68"/>
      <c r="INQ376" s="68"/>
      <c r="INR376" s="68"/>
      <c r="INS376" s="68"/>
      <c r="INT376" s="68"/>
      <c r="INU376" s="68"/>
      <c r="INV376" s="68"/>
      <c r="INW376" s="68"/>
      <c r="INX376" s="68"/>
      <c r="INY376" s="68"/>
      <c r="INZ376" s="68"/>
      <c r="IOA376" s="68"/>
      <c r="IOB376" s="68"/>
      <c r="IOC376" s="68"/>
      <c r="IOD376" s="68"/>
      <c r="IOE376" s="68"/>
      <c r="IOF376" s="68"/>
      <c r="IOG376" s="68"/>
      <c r="IOH376" s="68"/>
      <c r="IOI376" s="68"/>
      <c r="IOJ376" s="68"/>
      <c r="IOK376" s="68"/>
      <c r="IOL376" s="68"/>
      <c r="IOM376" s="68"/>
      <c r="ION376" s="68"/>
      <c r="IOO376" s="68"/>
      <c r="IOP376" s="68"/>
      <c r="IOQ376" s="68"/>
      <c r="IOR376" s="68"/>
      <c r="IOS376" s="68"/>
      <c r="IOT376" s="68"/>
      <c r="IOU376" s="68"/>
      <c r="IOV376" s="68"/>
      <c r="IOW376" s="68"/>
      <c r="IOX376" s="68"/>
      <c r="IOY376" s="68"/>
      <c r="IOZ376" s="68"/>
      <c r="IPA376" s="68"/>
      <c r="IPB376" s="68"/>
      <c r="IPC376" s="68"/>
      <c r="IPD376" s="68"/>
      <c r="IPE376" s="68"/>
      <c r="IPF376" s="68"/>
      <c r="IPG376" s="68"/>
      <c r="IPH376" s="68"/>
      <c r="IPI376" s="68"/>
      <c r="IPJ376" s="68"/>
      <c r="IPK376" s="68"/>
      <c r="IPL376" s="68"/>
      <c r="IPM376" s="68"/>
      <c r="IPN376" s="68"/>
      <c r="IPO376" s="68"/>
      <c r="IPP376" s="68"/>
      <c r="IPQ376" s="68"/>
      <c r="IPR376" s="68"/>
      <c r="IPS376" s="68"/>
      <c r="IPT376" s="68"/>
      <c r="IPU376" s="68"/>
      <c r="IPV376" s="68"/>
      <c r="IPW376" s="68"/>
      <c r="IPX376" s="68"/>
      <c r="IPY376" s="68"/>
      <c r="IPZ376" s="68"/>
      <c r="IQA376" s="68"/>
      <c r="IQB376" s="68"/>
      <c r="IQC376" s="68"/>
      <c r="IQD376" s="68"/>
      <c r="IQE376" s="68"/>
      <c r="IQF376" s="68"/>
      <c r="IQG376" s="68"/>
      <c r="IQH376" s="68"/>
      <c r="IQI376" s="68"/>
      <c r="IQJ376" s="68"/>
      <c r="IQK376" s="68"/>
      <c r="IQL376" s="68"/>
      <c r="IQM376" s="68"/>
      <c r="IQN376" s="68"/>
      <c r="IQO376" s="68"/>
      <c r="IQP376" s="68"/>
      <c r="IQQ376" s="68"/>
      <c r="IQR376" s="68"/>
      <c r="IQS376" s="68"/>
      <c r="IQT376" s="68"/>
      <c r="IQU376" s="68"/>
      <c r="IQV376" s="68"/>
      <c r="IQW376" s="68"/>
      <c r="IQX376" s="68"/>
      <c r="IQY376" s="68"/>
      <c r="IQZ376" s="68"/>
      <c r="IRA376" s="68"/>
      <c r="IRB376" s="68"/>
      <c r="IRC376" s="68"/>
      <c r="IRD376" s="68"/>
      <c r="IRE376" s="68"/>
      <c r="IRF376" s="68"/>
      <c r="IRG376" s="68"/>
      <c r="IRH376" s="68"/>
      <c r="IRI376" s="68"/>
      <c r="IRJ376" s="68"/>
      <c r="IRK376" s="68"/>
      <c r="IRL376" s="68"/>
      <c r="IRM376" s="68"/>
      <c r="IRN376" s="68"/>
      <c r="IRO376" s="68"/>
      <c r="IRP376" s="68"/>
      <c r="IRQ376" s="68"/>
      <c r="IRR376" s="68"/>
      <c r="IRS376" s="68"/>
      <c r="IRT376" s="68"/>
      <c r="IRU376" s="68"/>
      <c r="IRV376" s="68"/>
      <c r="IRW376" s="68"/>
      <c r="IRX376" s="68"/>
      <c r="IRY376" s="68"/>
      <c r="IRZ376" s="68"/>
      <c r="ISA376" s="68"/>
      <c r="ISB376" s="68"/>
      <c r="ISC376" s="68"/>
      <c r="ISD376" s="68"/>
      <c r="ISE376" s="68"/>
      <c r="ISF376" s="68"/>
      <c r="ISG376" s="68"/>
      <c r="ISH376" s="68"/>
      <c r="ISI376" s="68"/>
      <c r="ISJ376" s="68"/>
      <c r="ISK376" s="68"/>
      <c r="ISL376" s="68"/>
      <c r="ISM376" s="68"/>
      <c r="ISN376" s="68"/>
      <c r="ISO376" s="68"/>
      <c r="ISP376" s="68"/>
      <c r="ISQ376" s="68"/>
      <c r="ISR376" s="68"/>
      <c r="ISS376" s="68"/>
      <c r="IST376" s="68"/>
      <c r="ISU376" s="68"/>
      <c r="ISV376" s="68"/>
      <c r="ISW376" s="68"/>
      <c r="ISX376" s="68"/>
      <c r="ISY376" s="68"/>
      <c r="ISZ376" s="68"/>
      <c r="ITA376" s="68"/>
      <c r="ITB376" s="68"/>
      <c r="ITC376" s="68"/>
      <c r="ITD376" s="68"/>
      <c r="ITE376" s="68"/>
      <c r="ITF376" s="68"/>
      <c r="ITG376" s="68"/>
      <c r="ITH376" s="68"/>
      <c r="ITI376" s="68"/>
      <c r="ITJ376" s="68"/>
      <c r="ITK376" s="68"/>
      <c r="ITL376" s="68"/>
      <c r="ITM376" s="68"/>
      <c r="ITN376" s="68"/>
      <c r="ITO376" s="68"/>
      <c r="ITP376" s="68"/>
      <c r="ITQ376" s="68"/>
      <c r="ITR376" s="68"/>
      <c r="ITS376" s="68"/>
      <c r="ITT376" s="68"/>
      <c r="ITU376" s="68"/>
      <c r="ITV376" s="68"/>
      <c r="ITW376" s="68"/>
      <c r="ITX376" s="68"/>
      <c r="ITY376" s="68"/>
      <c r="ITZ376" s="68"/>
      <c r="IUA376" s="68"/>
      <c r="IUB376" s="68"/>
      <c r="IUC376" s="68"/>
      <c r="IUD376" s="68"/>
      <c r="IUE376" s="68"/>
      <c r="IUF376" s="68"/>
      <c r="IUG376" s="68"/>
      <c r="IUH376" s="68"/>
      <c r="IUI376" s="68"/>
      <c r="IUJ376" s="68"/>
      <c r="IUK376" s="68"/>
      <c r="IUL376" s="68"/>
      <c r="IUM376" s="68"/>
      <c r="IUN376" s="68"/>
      <c r="IUO376" s="68"/>
      <c r="IUP376" s="68"/>
      <c r="IUQ376" s="68"/>
      <c r="IUR376" s="68"/>
      <c r="IUS376" s="68"/>
      <c r="IUT376" s="68"/>
      <c r="IUU376" s="68"/>
      <c r="IUV376" s="68"/>
      <c r="IUW376" s="68"/>
      <c r="IUX376" s="68"/>
      <c r="IUY376" s="68"/>
      <c r="IUZ376" s="68"/>
      <c r="IVA376" s="68"/>
      <c r="IVB376" s="68"/>
      <c r="IVC376" s="68"/>
      <c r="IVD376" s="68"/>
      <c r="IVE376" s="68"/>
      <c r="IVF376" s="68"/>
      <c r="IVG376" s="68"/>
      <c r="IVH376" s="68"/>
      <c r="IVI376" s="68"/>
      <c r="IVJ376" s="68"/>
      <c r="IVK376" s="68"/>
      <c r="IVL376" s="68"/>
      <c r="IVM376" s="68"/>
      <c r="IVN376" s="68"/>
      <c r="IVO376" s="68"/>
      <c r="IVP376" s="68"/>
      <c r="IVQ376" s="68"/>
      <c r="IVR376" s="68"/>
      <c r="IVS376" s="68"/>
      <c r="IVT376" s="68"/>
      <c r="IVU376" s="68"/>
      <c r="IVV376" s="68"/>
      <c r="IVW376" s="68"/>
      <c r="IVX376" s="68"/>
      <c r="IVY376" s="68"/>
      <c r="IVZ376" s="68"/>
      <c r="IWA376" s="68"/>
      <c r="IWB376" s="68"/>
      <c r="IWC376" s="68"/>
      <c r="IWD376" s="68"/>
      <c r="IWE376" s="68"/>
      <c r="IWF376" s="68"/>
      <c r="IWG376" s="68"/>
      <c r="IWH376" s="68"/>
      <c r="IWI376" s="68"/>
      <c r="IWJ376" s="68"/>
      <c r="IWK376" s="68"/>
      <c r="IWL376" s="68"/>
      <c r="IWM376" s="68"/>
      <c r="IWN376" s="68"/>
      <c r="IWO376" s="68"/>
      <c r="IWP376" s="68"/>
      <c r="IWQ376" s="68"/>
      <c r="IWR376" s="68"/>
      <c r="IWS376" s="68"/>
      <c r="IWT376" s="68"/>
      <c r="IWU376" s="68"/>
      <c r="IWV376" s="68"/>
      <c r="IWW376" s="68"/>
      <c r="IWX376" s="68"/>
      <c r="IWY376" s="68"/>
      <c r="IWZ376" s="68"/>
      <c r="IXA376" s="68"/>
      <c r="IXB376" s="68"/>
      <c r="IXC376" s="68"/>
      <c r="IXD376" s="68"/>
      <c r="IXE376" s="68"/>
      <c r="IXF376" s="68"/>
      <c r="IXG376" s="68"/>
      <c r="IXH376" s="68"/>
      <c r="IXI376" s="68"/>
      <c r="IXJ376" s="68"/>
      <c r="IXK376" s="68"/>
      <c r="IXL376" s="68"/>
      <c r="IXM376" s="68"/>
      <c r="IXN376" s="68"/>
      <c r="IXO376" s="68"/>
      <c r="IXP376" s="68"/>
      <c r="IXQ376" s="68"/>
      <c r="IXR376" s="68"/>
      <c r="IXS376" s="68"/>
      <c r="IXT376" s="68"/>
      <c r="IXU376" s="68"/>
      <c r="IXV376" s="68"/>
      <c r="IXW376" s="68"/>
      <c r="IXX376" s="68"/>
      <c r="IXY376" s="68"/>
      <c r="IXZ376" s="68"/>
      <c r="IYA376" s="68"/>
      <c r="IYB376" s="68"/>
      <c r="IYC376" s="68"/>
      <c r="IYD376" s="68"/>
      <c r="IYE376" s="68"/>
      <c r="IYF376" s="68"/>
      <c r="IYG376" s="68"/>
      <c r="IYH376" s="68"/>
      <c r="IYI376" s="68"/>
      <c r="IYJ376" s="68"/>
      <c r="IYK376" s="68"/>
      <c r="IYL376" s="68"/>
      <c r="IYM376" s="68"/>
      <c r="IYN376" s="68"/>
      <c r="IYO376" s="68"/>
      <c r="IYP376" s="68"/>
      <c r="IYQ376" s="68"/>
      <c r="IYR376" s="68"/>
      <c r="IYS376" s="68"/>
      <c r="IYT376" s="68"/>
      <c r="IYU376" s="68"/>
      <c r="IYV376" s="68"/>
      <c r="IYW376" s="68"/>
      <c r="IYX376" s="68"/>
      <c r="IYY376" s="68"/>
      <c r="IYZ376" s="68"/>
      <c r="IZA376" s="68"/>
      <c r="IZB376" s="68"/>
      <c r="IZC376" s="68"/>
      <c r="IZD376" s="68"/>
      <c r="IZE376" s="68"/>
      <c r="IZF376" s="68"/>
      <c r="IZG376" s="68"/>
      <c r="IZH376" s="68"/>
      <c r="IZI376" s="68"/>
      <c r="IZJ376" s="68"/>
      <c r="IZK376" s="68"/>
      <c r="IZL376" s="68"/>
      <c r="IZM376" s="68"/>
      <c r="IZN376" s="68"/>
      <c r="IZO376" s="68"/>
      <c r="IZP376" s="68"/>
      <c r="IZQ376" s="68"/>
      <c r="IZR376" s="68"/>
      <c r="IZS376" s="68"/>
      <c r="IZT376" s="68"/>
      <c r="IZU376" s="68"/>
      <c r="IZV376" s="68"/>
      <c r="IZW376" s="68"/>
      <c r="IZX376" s="68"/>
      <c r="IZY376" s="68"/>
      <c r="IZZ376" s="68"/>
      <c r="JAA376" s="68"/>
      <c r="JAB376" s="68"/>
      <c r="JAC376" s="68"/>
      <c r="JAD376" s="68"/>
      <c r="JAE376" s="68"/>
      <c r="JAF376" s="68"/>
      <c r="JAG376" s="68"/>
      <c r="JAH376" s="68"/>
      <c r="JAI376" s="68"/>
      <c r="JAJ376" s="68"/>
      <c r="JAK376" s="68"/>
      <c r="JAL376" s="68"/>
      <c r="JAM376" s="68"/>
      <c r="JAN376" s="68"/>
      <c r="JAO376" s="68"/>
      <c r="JAP376" s="68"/>
      <c r="JAQ376" s="68"/>
      <c r="JAR376" s="68"/>
      <c r="JAS376" s="68"/>
      <c r="JAT376" s="68"/>
      <c r="JAU376" s="68"/>
      <c r="JAV376" s="68"/>
      <c r="JAW376" s="68"/>
      <c r="JAX376" s="68"/>
      <c r="JAY376" s="68"/>
      <c r="JAZ376" s="68"/>
      <c r="JBA376" s="68"/>
      <c r="JBB376" s="68"/>
      <c r="JBC376" s="68"/>
      <c r="JBD376" s="68"/>
      <c r="JBE376" s="68"/>
      <c r="JBF376" s="68"/>
      <c r="JBG376" s="68"/>
      <c r="JBH376" s="68"/>
      <c r="JBI376" s="68"/>
      <c r="JBJ376" s="68"/>
      <c r="JBK376" s="68"/>
      <c r="JBL376" s="68"/>
      <c r="JBM376" s="68"/>
      <c r="JBN376" s="68"/>
      <c r="JBO376" s="68"/>
      <c r="JBP376" s="68"/>
      <c r="JBQ376" s="68"/>
      <c r="JBR376" s="68"/>
      <c r="JBS376" s="68"/>
      <c r="JBT376" s="68"/>
      <c r="JBU376" s="68"/>
      <c r="JBV376" s="68"/>
      <c r="JBW376" s="68"/>
      <c r="JBX376" s="68"/>
      <c r="JBY376" s="68"/>
      <c r="JBZ376" s="68"/>
      <c r="JCA376" s="68"/>
      <c r="JCB376" s="68"/>
      <c r="JCC376" s="68"/>
      <c r="JCD376" s="68"/>
      <c r="JCE376" s="68"/>
      <c r="JCF376" s="68"/>
      <c r="JCG376" s="68"/>
      <c r="JCH376" s="68"/>
      <c r="JCI376" s="68"/>
      <c r="JCJ376" s="68"/>
      <c r="JCK376" s="68"/>
      <c r="JCL376" s="68"/>
      <c r="JCM376" s="68"/>
      <c r="JCN376" s="68"/>
      <c r="JCO376" s="68"/>
      <c r="JCP376" s="68"/>
      <c r="JCQ376" s="68"/>
      <c r="JCR376" s="68"/>
      <c r="JCS376" s="68"/>
      <c r="JCT376" s="68"/>
      <c r="JCU376" s="68"/>
      <c r="JCV376" s="68"/>
      <c r="JCW376" s="68"/>
      <c r="JCX376" s="68"/>
      <c r="JCY376" s="68"/>
      <c r="JCZ376" s="68"/>
      <c r="JDA376" s="68"/>
      <c r="JDB376" s="68"/>
      <c r="JDC376" s="68"/>
      <c r="JDD376" s="68"/>
      <c r="JDE376" s="68"/>
      <c r="JDF376" s="68"/>
      <c r="JDG376" s="68"/>
      <c r="JDH376" s="68"/>
      <c r="JDI376" s="68"/>
      <c r="JDJ376" s="68"/>
      <c r="JDK376" s="68"/>
      <c r="JDL376" s="68"/>
      <c r="JDM376" s="68"/>
      <c r="JDN376" s="68"/>
      <c r="JDO376" s="68"/>
      <c r="JDP376" s="68"/>
      <c r="JDQ376" s="68"/>
      <c r="JDR376" s="68"/>
      <c r="JDS376" s="68"/>
      <c r="JDT376" s="68"/>
      <c r="JDU376" s="68"/>
      <c r="JDV376" s="68"/>
      <c r="JDW376" s="68"/>
      <c r="JDX376" s="68"/>
      <c r="JDY376" s="68"/>
      <c r="JDZ376" s="68"/>
      <c r="JEA376" s="68"/>
      <c r="JEB376" s="68"/>
      <c r="JEC376" s="68"/>
      <c r="JED376" s="68"/>
      <c r="JEE376" s="68"/>
      <c r="JEF376" s="68"/>
      <c r="JEG376" s="68"/>
      <c r="JEH376" s="68"/>
      <c r="JEI376" s="68"/>
      <c r="JEJ376" s="68"/>
      <c r="JEK376" s="68"/>
      <c r="JEL376" s="68"/>
      <c r="JEM376" s="68"/>
      <c r="JEN376" s="68"/>
      <c r="JEO376" s="68"/>
      <c r="JEP376" s="68"/>
      <c r="JEQ376" s="68"/>
      <c r="JER376" s="68"/>
      <c r="JES376" s="68"/>
      <c r="JET376" s="68"/>
      <c r="JEU376" s="68"/>
      <c r="JEV376" s="68"/>
      <c r="JEW376" s="68"/>
      <c r="JEX376" s="68"/>
      <c r="JEY376" s="68"/>
      <c r="JEZ376" s="68"/>
      <c r="JFA376" s="68"/>
      <c r="JFB376" s="68"/>
      <c r="JFC376" s="68"/>
      <c r="JFD376" s="68"/>
      <c r="JFE376" s="68"/>
      <c r="JFF376" s="68"/>
      <c r="JFG376" s="68"/>
      <c r="JFH376" s="68"/>
      <c r="JFI376" s="68"/>
      <c r="JFJ376" s="68"/>
      <c r="JFK376" s="68"/>
      <c r="JFL376" s="68"/>
      <c r="JFM376" s="68"/>
      <c r="JFN376" s="68"/>
      <c r="JFO376" s="68"/>
      <c r="JFP376" s="68"/>
      <c r="JFQ376" s="68"/>
      <c r="JFR376" s="68"/>
      <c r="JFS376" s="68"/>
      <c r="JFT376" s="68"/>
      <c r="JFU376" s="68"/>
      <c r="JFV376" s="68"/>
      <c r="JFW376" s="68"/>
      <c r="JFX376" s="68"/>
      <c r="JFY376" s="68"/>
      <c r="JFZ376" s="68"/>
      <c r="JGA376" s="68"/>
      <c r="JGB376" s="68"/>
      <c r="JGC376" s="68"/>
      <c r="JGD376" s="68"/>
      <c r="JGE376" s="68"/>
      <c r="JGF376" s="68"/>
      <c r="JGG376" s="68"/>
      <c r="JGH376" s="68"/>
      <c r="JGI376" s="68"/>
      <c r="JGJ376" s="68"/>
      <c r="JGK376" s="68"/>
      <c r="JGL376" s="68"/>
      <c r="JGM376" s="68"/>
      <c r="JGN376" s="68"/>
      <c r="JGO376" s="68"/>
      <c r="JGP376" s="68"/>
      <c r="JGQ376" s="68"/>
      <c r="JGR376" s="68"/>
      <c r="JGS376" s="68"/>
      <c r="JGT376" s="68"/>
      <c r="JGU376" s="68"/>
      <c r="JGV376" s="68"/>
      <c r="JGW376" s="68"/>
      <c r="JGX376" s="68"/>
      <c r="JGY376" s="68"/>
      <c r="JGZ376" s="68"/>
      <c r="JHA376" s="68"/>
      <c r="JHB376" s="68"/>
      <c r="JHC376" s="68"/>
      <c r="JHD376" s="68"/>
      <c r="JHE376" s="68"/>
      <c r="JHF376" s="68"/>
      <c r="JHG376" s="68"/>
      <c r="JHH376" s="68"/>
      <c r="JHI376" s="68"/>
      <c r="JHJ376" s="68"/>
      <c r="JHK376" s="68"/>
      <c r="JHL376" s="68"/>
      <c r="JHM376" s="68"/>
      <c r="JHN376" s="68"/>
      <c r="JHO376" s="68"/>
      <c r="JHP376" s="68"/>
      <c r="JHQ376" s="68"/>
      <c r="JHR376" s="68"/>
      <c r="JHS376" s="68"/>
      <c r="JHT376" s="68"/>
      <c r="JHU376" s="68"/>
      <c r="JHV376" s="68"/>
      <c r="JHW376" s="68"/>
      <c r="JHX376" s="68"/>
      <c r="JHY376" s="68"/>
      <c r="JHZ376" s="68"/>
      <c r="JIA376" s="68"/>
      <c r="JIB376" s="68"/>
      <c r="JIC376" s="68"/>
      <c r="JID376" s="68"/>
      <c r="JIE376" s="68"/>
      <c r="JIF376" s="68"/>
      <c r="JIG376" s="68"/>
      <c r="JIH376" s="68"/>
      <c r="JII376" s="68"/>
      <c r="JIJ376" s="68"/>
      <c r="JIK376" s="68"/>
      <c r="JIL376" s="68"/>
      <c r="JIM376" s="68"/>
      <c r="JIN376" s="68"/>
      <c r="JIO376" s="68"/>
      <c r="JIP376" s="68"/>
      <c r="JIQ376" s="68"/>
      <c r="JIR376" s="68"/>
      <c r="JIS376" s="68"/>
      <c r="JIT376" s="68"/>
      <c r="JIU376" s="68"/>
      <c r="JIV376" s="68"/>
      <c r="JIW376" s="68"/>
      <c r="JIX376" s="68"/>
      <c r="JIY376" s="68"/>
      <c r="JIZ376" s="68"/>
      <c r="JJA376" s="68"/>
      <c r="JJB376" s="68"/>
      <c r="JJC376" s="68"/>
      <c r="JJD376" s="68"/>
      <c r="JJE376" s="68"/>
      <c r="JJF376" s="68"/>
      <c r="JJG376" s="68"/>
      <c r="JJH376" s="68"/>
      <c r="JJI376" s="68"/>
      <c r="JJJ376" s="68"/>
      <c r="JJK376" s="68"/>
      <c r="JJL376" s="68"/>
      <c r="JJM376" s="68"/>
      <c r="JJN376" s="68"/>
      <c r="JJO376" s="68"/>
      <c r="JJP376" s="68"/>
      <c r="JJQ376" s="68"/>
      <c r="JJR376" s="68"/>
      <c r="JJS376" s="68"/>
      <c r="JJT376" s="68"/>
      <c r="JJU376" s="68"/>
      <c r="JJV376" s="68"/>
      <c r="JJW376" s="68"/>
      <c r="JJX376" s="68"/>
      <c r="JJY376" s="68"/>
      <c r="JJZ376" s="68"/>
      <c r="JKA376" s="68"/>
      <c r="JKB376" s="68"/>
      <c r="JKC376" s="68"/>
      <c r="JKD376" s="68"/>
      <c r="JKE376" s="68"/>
      <c r="JKF376" s="68"/>
      <c r="JKG376" s="68"/>
      <c r="JKH376" s="68"/>
      <c r="JKI376" s="68"/>
      <c r="JKJ376" s="68"/>
      <c r="JKK376" s="68"/>
      <c r="JKL376" s="68"/>
      <c r="JKM376" s="68"/>
      <c r="JKN376" s="68"/>
      <c r="JKO376" s="68"/>
      <c r="JKP376" s="68"/>
      <c r="JKQ376" s="68"/>
      <c r="JKR376" s="68"/>
      <c r="JKS376" s="68"/>
      <c r="JKT376" s="68"/>
      <c r="JKU376" s="68"/>
      <c r="JKV376" s="68"/>
      <c r="JKW376" s="68"/>
      <c r="JKX376" s="68"/>
      <c r="JKY376" s="68"/>
      <c r="JKZ376" s="68"/>
      <c r="JLA376" s="68"/>
      <c r="JLB376" s="68"/>
      <c r="JLC376" s="68"/>
      <c r="JLD376" s="68"/>
      <c r="JLE376" s="68"/>
      <c r="JLF376" s="68"/>
      <c r="JLG376" s="68"/>
      <c r="JLH376" s="68"/>
      <c r="JLI376" s="68"/>
      <c r="JLJ376" s="68"/>
      <c r="JLK376" s="68"/>
      <c r="JLL376" s="68"/>
      <c r="JLM376" s="68"/>
      <c r="JLN376" s="68"/>
      <c r="JLO376" s="68"/>
      <c r="JLP376" s="68"/>
      <c r="JLQ376" s="68"/>
      <c r="JLR376" s="68"/>
      <c r="JLS376" s="68"/>
      <c r="JLT376" s="68"/>
      <c r="JLU376" s="68"/>
      <c r="JLV376" s="68"/>
      <c r="JLW376" s="68"/>
      <c r="JLX376" s="68"/>
      <c r="JLY376" s="68"/>
      <c r="JLZ376" s="68"/>
      <c r="JMA376" s="68"/>
      <c r="JMB376" s="68"/>
      <c r="JMC376" s="68"/>
      <c r="JMD376" s="68"/>
      <c r="JME376" s="68"/>
      <c r="JMF376" s="68"/>
      <c r="JMG376" s="68"/>
      <c r="JMH376" s="68"/>
      <c r="JMI376" s="68"/>
      <c r="JMJ376" s="68"/>
      <c r="JMK376" s="68"/>
      <c r="JML376" s="68"/>
      <c r="JMM376" s="68"/>
      <c r="JMN376" s="68"/>
      <c r="JMO376" s="68"/>
      <c r="JMP376" s="68"/>
      <c r="JMQ376" s="68"/>
      <c r="JMR376" s="68"/>
      <c r="JMS376" s="68"/>
      <c r="JMT376" s="68"/>
      <c r="JMU376" s="68"/>
      <c r="JMV376" s="68"/>
      <c r="JMW376" s="68"/>
      <c r="JMX376" s="68"/>
      <c r="JMY376" s="68"/>
      <c r="JMZ376" s="68"/>
      <c r="JNA376" s="68"/>
      <c r="JNB376" s="68"/>
      <c r="JNC376" s="68"/>
      <c r="JND376" s="68"/>
      <c r="JNE376" s="68"/>
      <c r="JNF376" s="68"/>
      <c r="JNG376" s="68"/>
      <c r="JNH376" s="68"/>
      <c r="JNI376" s="68"/>
      <c r="JNJ376" s="68"/>
      <c r="JNK376" s="68"/>
      <c r="JNL376" s="68"/>
      <c r="JNM376" s="68"/>
      <c r="JNN376" s="68"/>
      <c r="JNO376" s="68"/>
      <c r="JNP376" s="68"/>
      <c r="JNQ376" s="68"/>
      <c r="JNR376" s="68"/>
      <c r="JNS376" s="68"/>
      <c r="JNT376" s="68"/>
      <c r="JNU376" s="68"/>
      <c r="JNV376" s="68"/>
      <c r="JNW376" s="68"/>
      <c r="JNX376" s="68"/>
      <c r="JNY376" s="68"/>
      <c r="JNZ376" s="68"/>
      <c r="JOA376" s="68"/>
      <c r="JOB376" s="68"/>
      <c r="JOC376" s="68"/>
      <c r="JOD376" s="68"/>
      <c r="JOE376" s="68"/>
      <c r="JOF376" s="68"/>
      <c r="JOG376" s="68"/>
      <c r="JOH376" s="68"/>
      <c r="JOI376" s="68"/>
      <c r="JOJ376" s="68"/>
      <c r="JOK376" s="68"/>
      <c r="JOL376" s="68"/>
      <c r="JOM376" s="68"/>
      <c r="JON376" s="68"/>
      <c r="JOO376" s="68"/>
      <c r="JOP376" s="68"/>
      <c r="JOQ376" s="68"/>
      <c r="JOR376" s="68"/>
      <c r="JOS376" s="68"/>
      <c r="JOT376" s="68"/>
      <c r="JOU376" s="68"/>
      <c r="JOV376" s="68"/>
      <c r="JOW376" s="68"/>
      <c r="JOX376" s="68"/>
      <c r="JOY376" s="68"/>
      <c r="JOZ376" s="68"/>
      <c r="JPA376" s="68"/>
      <c r="JPB376" s="68"/>
      <c r="JPC376" s="68"/>
      <c r="JPD376" s="68"/>
      <c r="JPE376" s="68"/>
      <c r="JPF376" s="68"/>
      <c r="JPG376" s="68"/>
      <c r="JPH376" s="68"/>
      <c r="JPI376" s="68"/>
      <c r="JPJ376" s="68"/>
      <c r="JPK376" s="68"/>
      <c r="JPL376" s="68"/>
      <c r="JPM376" s="68"/>
      <c r="JPN376" s="68"/>
      <c r="JPO376" s="68"/>
      <c r="JPP376" s="68"/>
      <c r="JPQ376" s="68"/>
      <c r="JPR376" s="68"/>
      <c r="JPS376" s="68"/>
      <c r="JPT376" s="68"/>
      <c r="JPU376" s="68"/>
      <c r="JPV376" s="68"/>
      <c r="JPW376" s="68"/>
      <c r="JPX376" s="68"/>
      <c r="JPY376" s="68"/>
      <c r="JPZ376" s="68"/>
      <c r="JQA376" s="68"/>
      <c r="JQB376" s="68"/>
      <c r="JQC376" s="68"/>
      <c r="JQD376" s="68"/>
      <c r="JQE376" s="68"/>
      <c r="JQF376" s="68"/>
      <c r="JQG376" s="68"/>
      <c r="JQH376" s="68"/>
      <c r="JQI376" s="68"/>
      <c r="JQJ376" s="68"/>
      <c r="JQK376" s="68"/>
      <c r="JQL376" s="68"/>
      <c r="JQM376" s="68"/>
      <c r="JQN376" s="68"/>
      <c r="JQO376" s="68"/>
      <c r="JQP376" s="68"/>
      <c r="JQQ376" s="68"/>
      <c r="JQR376" s="68"/>
      <c r="JQS376" s="68"/>
      <c r="JQT376" s="68"/>
      <c r="JQU376" s="68"/>
      <c r="JQV376" s="68"/>
      <c r="JQW376" s="68"/>
      <c r="JQX376" s="68"/>
      <c r="JQY376" s="68"/>
      <c r="JQZ376" s="68"/>
      <c r="JRA376" s="68"/>
      <c r="JRB376" s="68"/>
      <c r="JRC376" s="68"/>
      <c r="JRD376" s="68"/>
      <c r="JRE376" s="68"/>
      <c r="JRF376" s="68"/>
      <c r="JRG376" s="68"/>
      <c r="JRH376" s="68"/>
      <c r="JRI376" s="68"/>
      <c r="JRJ376" s="68"/>
      <c r="JRK376" s="68"/>
      <c r="JRL376" s="68"/>
      <c r="JRM376" s="68"/>
      <c r="JRN376" s="68"/>
      <c r="JRO376" s="68"/>
      <c r="JRP376" s="68"/>
      <c r="JRQ376" s="68"/>
      <c r="JRR376" s="68"/>
      <c r="JRS376" s="68"/>
      <c r="JRT376" s="68"/>
      <c r="JRU376" s="68"/>
      <c r="JRV376" s="68"/>
      <c r="JRW376" s="68"/>
      <c r="JRX376" s="68"/>
      <c r="JRY376" s="68"/>
      <c r="JRZ376" s="68"/>
      <c r="JSA376" s="68"/>
      <c r="JSB376" s="68"/>
      <c r="JSC376" s="68"/>
      <c r="JSD376" s="68"/>
      <c r="JSE376" s="68"/>
      <c r="JSF376" s="68"/>
      <c r="JSG376" s="68"/>
      <c r="JSH376" s="68"/>
      <c r="JSI376" s="68"/>
      <c r="JSJ376" s="68"/>
      <c r="JSK376" s="68"/>
      <c r="JSL376" s="68"/>
      <c r="JSM376" s="68"/>
      <c r="JSN376" s="68"/>
      <c r="JSO376" s="68"/>
      <c r="JSP376" s="68"/>
      <c r="JSQ376" s="68"/>
      <c r="JSR376" s="68"/>
      <c r="JSS376" s="68"/>
      <c r="JST376" s="68"/>
      <c r="JSU376" s="68"/>
      <c r="JSV376" s="68"/>
      <c r="JSW376" s="68"/>
      <c r="JSX376" s="68"/>
      <c r="JSY376" s="68"/>
      <c r="JSZ376" s="68"/>
      <c r="JTA376" s="68"/>
      <c r="JTB376" s="68"/>
      <c r="JTC376" s="68"/>
      <c r="JTD376" s="68"/>
      <c r="JTE376" s="68"/>
      <c r="JTF376" s="68"/>
      <c r="JTG376" s="68"/>
      <c r="JTH376" s="68"/>
      <c r="JTI376" s="68"/>
      <c r="JTJ376" s="68"/>
      <c r="JTK376" s="68"/>
      <c r="JTL376" s="68"/>
      <c r="JTM376" s="68"/>
      <c r="JTN376" s="68"/>
      <c r="JTO376" s="68"/>
      <c r="JTP376" s="68"/>
      <c r="JTQ376" s="68"/>
      <c r="JTR376" s="68"/>
      <c r="JTS376" s="68"/>
      <c r="JTT376" s="68"/>
      <c r="JTU376" s="68"/>
      <c r="JTV376" s="68"/>
      <c r="JTW376" s="68"/>
      <c r="JTX376" s="68"/>
      <c r="JTY376" s="68"/>
      <c r="JTZ376" s="68"/>
      <c r="JUA376" s="68"/>
      <c r="JUB376" s="68"/>
      <c r="JUC376" s="68"/>
      <c r="JUD376" s="68"/>
      <c r="JUE376" s="68"/>
      <c r="JUF376" s="68"/>
      <c r="JUG376" s="68"/>
      <c r="JUH376" s="68"/>
      <c r="JUI376" s="68"/>
      <c r="JUJ376" s="68"/>
      <c r="JUK376" s="68"/>
      <c r="JUL376" s="68"/>
      <c r="JUM376" s="68"/>
      <c r="JUN376" s="68"/>
      <c r="JUO376" s="68"/>
      <c r="JUP376" s="68"/>
      <c r="JUQ376" s="68"/>
      <c r="JUR376" s="68"/>
      <c r="JUS376" s="68"/>
      <c r="JUT376" s="68"/>
      <c r="JUU376" s="68"/>
      <c r="JUV376" s="68"/>
      <c r="JUW376" s="68"/>
      <c r="JUX376" s="68"/>
      <c r="JUY376" s="68"/>
      <c r="JUZ376" s="68"/>
      <c r="JVA376" s="68"/>
      <c r="JVB376" s="68"/>
      <c r="JVC376" s="68"/>
      <c r="JVD376" s="68"/>
      <c r="JVE376" s="68"/>
      <c r="JVF376" s="68"/>
      <c r="JVG376" s="68"/>
      <c r="JVH376" s="68"/>
      <c r="JVI376" s="68"/>
      <c r="JVJ376" s="68"/>
      <c r="JVK376" s="68"/>
      <c r="JVL376" s="68"/>
      <c r="JVM376" s="68"/>
      <c r="JVN376" s="68"/>
      <c r="JVO376" s="68"/>
      <c r="JVP376" s="68"/>
      <c r="JVQ376" s="68"/>
      <c r="JVR376" s="68"/>
      <c r="JVS376" s="68"/>
      <c r="JVT376" s="68"/>
      <c r="JVU376" s="68"/>
      <c r="JVV376" s="68"/>
      <c r="JVW376" s="68"/>
      <c r="JVX376" s="68"/>
      <c r="JVY376" s="68"/>
      <c r="JVZ376" s="68"/>
      <c r="JWA376" s="68"/>
      <c r="JWB376" s="68"/>
      <c r="JWC376" s="68"/>
      <c r="JWD376" s="68"/>
      <c r="JWE376" s="68"/>
      <c r="JWF376" s="68"/>
      <c r="JWG376" s="68"/>
      <c r="JWH376" s="68"/>
      <c r="JWI376" s="68"/>
      <c r="JWJ376" s="68"/>
      <c r="JWK376" s="68"/>
      <c r="JWL376" s="68"/>
      <c r="JWM376" s="68"/>
      <c r="JWN376" s="68"/>
      <c r="JWO376" s="68"/>
      <c r="JWP376" s="68"/>
      <c r="JWQ376" s="68"/>
      <c r="JWR376" s="68"/>
      <c r="JWS376" s="68"/>
      <c r="JWT376" s="68"/>
      <c r="JWU376" s="68"/>
      <c r="JWV376" s="68"/>
      <c r="JWW376" s="68"/>
      <c r="JWX376" s="68"/>
      <c r="JWY376" s="68"/>
      <c r="JWZ376" s="68"/>
      <c r="JXA376" s="68"/>
      <c r="JXB376" s="68"/>
      <c r="JXC376" s="68"/>
      <c r="JXD376" s="68"/>
      <c r="JXE376" s="68"/>
      <c r="JXF376" s="68"/>
      <c r="JXG376" s="68"/>
      <c r="JXH376" s="68"/>
      <c r="JXI376" s="68"/>
      <c r="JXJ376" s="68"/>
      <c r="JXK376" s="68"/>
      <c r="JXL376" s="68"/>
      <c r="JXM376" s="68"/>
      <c r="JXN376" s="68"/>
      <c r="JXO376" s="68"/>
      <c r="JXP376" s="68"/>
      <c r="JXQ376" s="68"/>
      <c r="JXR376" s="68"/>
      <c r="JXS376" s="68"/>
      <c r="JXT376" s="68"/>
      <c r="JXU376" s="68"/>
      <c r="JXV376" s="68"/>
      <c r="JXW376" s="68"/>
      <c r="JXX376" s="68"/>
      <c r="JXY376" s="68"/>
      <c r="JXZ376" s="68"/>
      <c r="JYA376" s="68"/>
      <c r="JYB376" s="68"/>
      <c r="JYC376" s="68"/>
      <c r="JYD376" s="68"/>
      <c r="JYE376" s="68"/>
      <c r="JYF376" s="68"/>
      <c r="JYG376" s="68"/>
      <c r="JYH376" s="68"/>
      <c r="JYI376" s="68"/>
      <c r="JYJ376" s="68"/>
      <c r="JYK376" s="68"/>
      <c r="JYL376" s="68"/>
      <c r="JYM376" s="68"/>
      <c r="JYN376" s="68"/>
      <c r="JYO376" s="68"/>
      <c r="JYP376" s="68"/>
      <c r="JYQ376" s="68"/>
      <c r="JYR376" s="68"/>
      <c r="JYS376" s="68"/>
      <c r="JYT376" s="68"/>
      <c r="JYU376" s="68"/>
      <c r="JYV376" s="68"/>
      <c r="JYW376" s="68"/>
      <c r="JYX376" s="68"/>
      <c r="JYY376" s="68"/>
      <c r="JYZ376" s="68"/>
      <c r="JZA376" s="68"/>
      <c r="JZB376" s="68"/>
      <c r="JZC376" s="68"/>
      <c r="JZD376" s="68"/>
      <c r="JZE376" s="68"/>
      <c r="JZF376" s="68"/>
      <c r="JZG376" s="68"/>
      <c r="JZH376" s="68"/>
      <c r="JZI376" s="68"/>
      <c r="JZJ376" s="68"/>
      <c r="JZK376" s="68"/>
      <c r="JZL376" s="68"/>
      <c r="JZM376" s="68"/>
      <c r="JZN376" s="68"/>
      <c r="JZO376" s="68"/>
      <c r="JZP376" s="68"/>
      <c r="JZQ376" s="68"/>
      <c r="JZR376" s="68"/>
      <c r="JZS376" s="68"/>
      <c r="JZT376" s="68"/>
      <c r="JZU376" s="68"/>
      <c r="JZV376" s="68"/>
      <c r="JZW376" s="68"/>
      <c r="JZX376" s="68"/>
      <c r="JZY376" s="68"/>
      <c r="JZZ376" s="68"/>
      <c r="KAA376" s="68"/>
      <c r="KAB376" s="68"/>
      <c r="KAC376" s="68"/>
      <c r="KAD376" s="68"/>
      <c r="KAE376" s="68"/>
      <c r="KAF376" s="68"/>
      <c r="KAG376" s="68"/>
      <c r="KAH376" s="68"/>
      <c r="KAI376" s="68"/>
      <c r="KAJ376" s="68"/>
      <c r="KAK376" s="68"/>
      <c r="KAL376" s="68"/>
      <c r="KAM376" s="68"/>
      <c r="KAN376" s="68"/>
      <c r="KAO376" s="68"/>
      <c r="KAP376" s="68"/>
      <c r="KAQ376" s="68"/>
      <c r="KAR376" s="68"/>
      <c r="KAS376" s="68"/>
      <c r="KAT376" s="68"/>
      <c r="KAU376" s="68"/>
      <c r="KAV376" s="68"/>
      <c r="KAW376" s="68"/>
      <c r="KAX376" s="68"/>
      <c r="KAY376" s="68"/>
      <c r="KAZ376" s="68"/>
      <c r="KBA376" s="68"/>
      <c r="KBB376" s="68"/>
      <c r="KBC376" s="68"/>
      <c r="KBD376" s="68"/>
      <c r="KBE376" s="68"/>
      <c r="KBF376" s="68"/>
      <c r="KBG376" s="68"/>
      <c r="KBH376" s="68"/>
      <c r="KBI376" s="68"/>
      <c r="KBJ376" s="68"/>
      <c r="KBK376" s="68"/>
      <c r="KBL376" s="68"/>
      <c r="KBM376" s="68"/>
      <c r="KBN376" s="68"/>
      <c r="KBO376" s="68"/>
      <c r="KBP376" s="68"/>
      <c r="KBQ376" s="68"/>
      <c r="KBR376" s="68"/>
      <c r="KBS376" s="68"/>
      <c r="KBT376" s="68"/>
      <c r="KBU376" s="68"/>
      <c r="KBV376" s="68"/>
      <c r="KBW376" s="68"/>
      <c r="KBX376" s="68"/>
      <c r="KBY376" s="68"/>
      <c r="KBZ376" s="68"/>
      <c r="KCA376" s="68"/>
      <c r="KCB376" s="68"/>
      <c r="KCC376" s="68"/>
      <c r="KCD376" s="68"/>
      <c r="KCE376" s="68"/>
      <c r="KCF376" s="68"/>
      <c r="KCG376" s="68"/>
      <c r="KCH376" s="68"/>
      <c r="KCI376" s="68"/>
      <c r="KCJ376" s="68"/>
      <c r="KCK376" s="68"/>
      <c r="KCL376" s="68"/>
      <c r="KCM376" s="68"/>
      <c r="KCN376" s="68"/>
      <c r="KCO376" s="68"/>
      <c r="KCP376" s="68"/>
      <c r="KCQ376" s="68"/>
      <c r="KCR376" s="68"/>
      <c r="KCS376" s="68"/>
      <c r="KCT376" s="68"/>
      <c r="KCU376" s="68"/>
      <c r="KCV376" s="68"/>
      <c r="KCW376" s="68"/>
      <c r="KCX376" s="68"/>
      <c r="KCY376" s="68"/>
      <c r="KCZ376" s="68"/>
      <c r="KDA376" s="68"/>
      <c r="KDB376" s="68"/>
      <c r="KDC376" s="68"/>
      <c r="KDD376" s="68"/>
      <c r="KDE376" s="68"/>
      <c r="KDF376" s="68"/>
      <c r="KDG376" s="68"/>
      <c r="KDH376" s="68"/>
      <c r="KDI376" s="68"/>
      <c r="KDJ376" s="68"/>
      <c r="KDK376" s="68"/>
      <c r="KDL376" s="68"/>
      <c r="KDM376" s="68"/>
      <c r="KDN376" s="68"/>
      <c r="KDO376" s="68"/>
      <c r="KDP376" s="68"/>
      <c r="KDQ376" s="68"/>
      <c r="KDR376" s="68"/>
      <c r="KDS376" s="68"/>
      <c r="KDT376" s="68"/>
      <c r="KDU376" s="68"/>
      <c r="KDV376" s="68"/>
      <c r="KDW376" s="68"/>
      <c r="KDX376" s="68"/>
      <c r="KDY376" s="68"/>
      <c r="KDZ376" s="68"/>
      <c r="KEA376" s="68"/>
      <c r="KEB376" s="68"/>
      <c r="KEC376" s="68"/>
      <c r="KED376" s="68"/>
      <c r="KEE376" s="68"/>
      <c r="KEF376" s="68"/>
      <c r="KEG376" s="68"/>
      <c r="KEH376" s="68"/>
      <c r="KEI376" s="68"/>
      <c r="KEJ376" s="68"/>
      <c r="KEK376" s="68"/>
      <c r="KEL376" s="68"/>
      <c r="KEM376" s="68"/>
      <c r="KEN376" s="68"/>
      <c r="KEO376" s="68"/>
      <c r="KEP376" s="68"/>
      <c r="KEQ376" s="68"/>
      <c r="KER376" s="68"/>
      <c r="KES376" s="68"/>
      <c r="KET376" s="68"/>
      <c r="KEU376" s="68"/>
      <c r="KEV376" s="68"/>
      <c r="KEW376" s="68"/>
      <c r="KEX376" s="68"/>
      <c r="KEY376" s="68"/>
      <c r="KEZ376" s="68"/>
      <c r="KFA376" s="68"/>
      <c r="KFB376" s="68"/>
      <c r="KFC376" s="68"/>
      <c r="KFD376" s="68"/>
      <c r="KFE376" s="68"/>
      <c r="KFF376" s="68"/>
      <c r="KFG376" s="68"/>
      <c r="KFH376" s="68"/>
      <c r="KFI376" s="68"/>
      <c r="KFJ376" s="68"/>
      <c r="KFK376" s="68"/>
      <c r="KFL376" s="68"/>
      <c r="KFM376" s="68"/>
      <c r="KFN376" s="68"/>
      <c r="KFO376" s="68"/>
      <c r="KFP376" s="68"/>
      <c r="KFQ376" s="68"/>
      <c r="KFR376" s="68"/>
      <c r="KFS376" s="68"/>
      <c r="KFT376" s="68"/>
      <c r="KFU376" s="68"/>
      <c r="KFV376" s="68"/>
      <c r="KFW376" s="68"/>
      <c r="KFX376" s="68"/>
      <c r="KFY376" s="68"/>
      <c r="KFZ376" s="68"/>
      <c r="KGA376" s="68"/>
      <c r="KGB376" s="68"/>
      <c r="KGC376" s="68"/>
      <c r="KGD376" s="68"/>
      <c r="KGE376" s="68"/>
      <c r="KGF376" s="68"/>
      <c r="KGG376" s="68"/>
      <c r="KGH376" s="68"/>
      <c r="KGI376" s="68"/>
      <c r="KGJ376" s="68"/>
      <c r="KGK376" s="68"/>
      <c r="KGL376" s="68"/>
      <c r="KGM376" s="68"/>
      <c r="KGN376" s="68"/>
      <c r="KGO376" s="68"/>
      <c r="KGP376" s="68"/>
      <c r="KGQ376" s="68"/>
      <c r="KGR376" s="68"/>
      <c r="KGS376" s="68"/>
      <c r="KGT376" s="68"/>
      <c r="KGU376" s="68"/>
      <c r="KGV376" s="68"/>
      <c r="KGW376" s="68"/>
      <c r="KGX376" s="68"/>
      <c r="KGY376" s="68"/>
      <c r="KGZ376" s="68"/>
      <c r="KHA376" s="68"/>
      <c r="KHB376" s="68"/>
      <c r="KHC376" s="68"/>
      <c r="KHD376" s="68"/>
      <c r="KHE376" s="68"/>
      <c r="KHF376" s="68"/>
      <c r="KHG376" s="68"/>
      <c r="KHH376" s="68"/>
      <c r="KHI376" s="68"/>
      <c r="KHJ376" s="68"/>
      <c r="KHK376" s="68"/>
      <c r="KHL376" s="68"/>
      <c r="KHM376" s="68"/>
      <c r="KHN376" s="68"/>
      <c r="KHO376" s="68"/>
      <c r="KHP376" s="68"/>
      <c r="KHQ376" s="68"/>
      <c r="KHR376" s="68"/>
      <c r="KHS376" s="68"/>
      <c r="KHT376" s="68"/>
      <c r="KHU376" s="68"/>
      <c r="KHV376" s="68"/>
      <c r="KHW376" s="68"/>
      <c r="KHX376" s="68"/>
      <c r="KHY376" s="68"/>
      <c r="KHZ376" s="68"/>
      <c r="KIA376" s="68"/>
      <c r="KIB376" s="68"/>
      <c r="KIC376" s="68"/>
      <c r="KID376" s="68"/>
      <c r="KIE376" s="68"/>
      <c r="KIF376" s="68"/>
      <c r="KIG376" s="68"/>
      <c r="KIH376" s="68"/>
      <c r="KII376" s="68"/>
      <c r="KIJ376" s="68"/>
      <c r="KIK376" s="68"/>
      <c r="KIL376" s="68"/>
      <c r="KIM376" s="68"/>
      <c r="KIN376" s="68"/>
      <c r="KIO376" s="68"/>
      <c r="KIP376" s="68"/>
      <c r="KIQ376" s="68"/>
      <c r="KIR376" s="68"/>
      <c r="KIS376" s="68"/>
      <c r="KIT376" s="68"/>
      <c r="KIU376" s="68"/>
      <c r="KIV376" s="68"/>
      <c r="KIW376" s="68"/>
      <c r="KIX376" s="68"/>
      <c r="KIY376" s="68"/>
      <c r="KIZ376" s="68"/>
      <c r="KJA376" s="68"/>
      <c r="KJB376" s="68"/>
      <c r="KJC376" s="68"/>
      <c r="KJD376" s="68"/>
      <c r="KJE376" s="68"/>
      <c r="KJF376" s="68"/>
      <c r="KJG376" s="68"/>
      <c r="KJH376" s="68"/>
      <c r="KJI376" s="68"/>
      <c r="KJJ376" s="68"/>
      <c r="KJK376" s="68"/>
      <c r="KJL376" s="68"/>
      <c r="KJM376" s="68"/>
      <c r="KJN376" s="68"/>
      <c r="KJO376" s="68"/>
      <c r="KJP376" s="68"/>
      <c r="KJQ376" s="68"/>
      <c r="KJR376" s="68"/>
      <c r="KJS376" s="68"/>
      <c r="KJT376" s="68"/>
      <c r="KJU376" s="68"/>
      <c r="KJV376" s="68"/>
      <c r="KJW376" s="68"/>
      <c r="KJX376" s="68"/>
      <c r="KJY376" s="68"/>
      <c r="KJZ376" s="68"/>
      <c r="KKA376" s="68"/>
      <c r="KKB376" s="68"/>
      <c r="KKC376" s="68"/>
      <c r="KKD376" s="68"/>
      <c r="KKE376" s="68"/>
      <c r="KKF376" s="68"/>
      <c r="KKG376" s="68"/>
      <c r="KKH376" s="68"/>
      <c r="KKI376" s="68"/>
      <c r="KKJ376" s="68"/>
      <c r="KKK376" s="68"/>
      <c r="KKL376" s="68"/>
      <c r="KKM376" s="68"/>
      <c r="KKN376" s="68"/>
      <c r="KKO376" s="68"/>
      <c r="KKP376" s="68"/>
      <c r="KKQ376" s="68"/>
      <c r="KKR376" s="68"/>
      <c r="KKS376" s="68"/>
      <c r="KKT376" s="68"/>
      <c r="KKU376" s="68"/>
      <c r="KKV376" s="68"/>
      <c r="KKW376" s="68"/>
      <c r="KKX376" s="68"/>
      <c r="KKY376" s="68"/>
      <c r="KKZ376" s="68"/>
      <c r="KLA376" s="68"/>
      <c r="KLB376" s="68"/>
      <c r="KLC376" s="68"/>
      <c r="KLD376" s="68"/>
      <c r="KLE376" s="68"/>
      <c r="KLF376" s="68"/>
      <c r="KLG376" s="68"/>
      <c r="KLH376" s="68"/>
      <c r="KLI376" s="68"/>
      <c r="KLJ376" s="68"/>
      <c r="KLK376" s="68"/>
      <c r="KLL376" s="68"/>
      <c r="KLM376" s="68"/>
      <c r="KLN376" s="68"/>
      <c r="KLO376" s="68"/>
      <c r="KLP376" s="68"/>
      <c r="KLQ376" s="68"/>
      <c r="KLR376" s="68"/>
      <c r="KLS376" s="68"/>
      <c r="KLT376" s="68"/>
      <c r="KLU376" s="68"/>
      <c r="KLV376" s="68"/>
      <c r="KLW376" s="68"/>
      <c r="KLX376" s="68"/>
      <c r="KLY376" s="68"/>
      <c r="KLZ376" s="68"/>
      <c r="KMA376" s="68"/>
      <c r="KMB376" s="68"/>
      <c r="KMC376" s="68"/>
      <c r="KMD376" s="68"/>
      <c r="KME376" s="68"/>
      <c r="KMF376" s="68"/>
      <c r="KMG376" s="68"/>
      <c r="KMH376" s="68"/>
      <c r="KMI376" s="68"/>
      <c r="KMJ376" s="68"/>
      <c r="KMK376" s="68"/>
      <c r="KML376" s="68"/>
      <c r="KMM376" s="68"/>
      <c r="KMN376" s="68"/>
      <c r="KMO376" s="68"/>
      <c r="KMP376" s="68"/>
      <c r="KMQ376" s="68"/>
      <c r="KMR376" s="68"/>
      <c r="KMS376" s="68"/>
      <c r="KMT376" s="68"/>
      <c r="KMU376" s="68"/>
      <c r="KMV376" s="68"/>
      <c r="KMW376" s="68"/>
      <c r="KMX376" s="68"/>
      <c r="KMY376" s="68"/>
      <c r="KMZ376" s="68"/>
      <c r="KNA376" s="68"/>
      <c r="KNB376" s="68"/>
      <c r="KNC376" s="68"/>
      <c r="KND376" s="68"/>
      <c r="KNE376" s="68"/>
      <c r="KNF376" s="68"/>
      <c r="KNG376" s="68"/>
      <c r="KNH376" s="68"/>
      <c r="KNI376" s="68"/>
      <c r="KNJ376" s="68"/>
      <c r="KNK376" s="68"/>
      <c r="KNL376" s="68"/>
      <c r="KNM376" s="68"/>
      <c r="KNN376" s="68"/>
      <c r="KNO376" s="68"/>
      <c r="KNP376" s="68"/>
      <c r="KNQ376" s="68"/>
      <c r="KNR376" s="68"/>
      <c r="KNS376" s="68"/>
      <c r="KNT376" s="68"/>
      <c r="KNU376" s="68"/>
      <c r="KNV376" s="68"/>
      <c r="KNW376" s="68"/>
      <c r="KNX376" s="68"/>
      <c r="KNY376" s="68"/>
      <c r="KNZ376" s="68"/>
      <c r="KOA376" s="68"/>
      <c r="KOB376" s="68"/>
      <c r="KOC376" s="68"/>
      <c r="KOD376" s="68"/>
      <c r="KOE376" s="68"/>
      <c r="KOF376" s="68"/>
      <c r="KOG376" s="68"/>
      <c r="KOH376" s="68"/>
      <c r="KOI376" s="68"/>
      <c r="KOJ376" s="68"/>
      <c r="KOK376" s="68"/>
      <c r="KOL376" s="68"/>
      <c r="KOM376" s="68"/>
      <c r="KON376" s="68"/>
      <c r="KOO376" s="68"/>
      <c r="KOP376" s="68"/>
      <c r="KOQ376" s="68"/>
      <c r="KOR376" s="68"/>
      <c r="KOS376" s="68"/>
      <c r="KOT376" s="68"/>
      <c r="KOU376" s="68"/>
      <c r="KOV376" s="68"/>
      <c r="KOW376" s="68"/>
      <c r="KOX376" s="68"/>
      <c r="KOY376" s="68"/>
      <c r="KOZ376" s="68"/>
      <c r="KPA376" s="68"/>
      <c r="KPB376" s="68"/>
      <c r="KPC376" s="68"/>
      <c r="KPD376" s="68"/>
      <c r="KPE376" s="68"/>
      <c r="KPF376" s="68"/>
      <c r="KPG376" s="68"/>
      <c r="KPH376" s="68"/>
      <c r="KPI376" s="68"/>
      <c r="KPJ376" s="68"/>
      <c r="KPK376" s="68"/>
      <c r="KPL376" s="68"/>
      <c r="KPM376" s="68"/>
      <c r="KPN376" s="68"/>
      <c r="KPO376" s="68"/>
      <c r="KPP376" s="68"/>
      <c r="KPQ376" s="68"/>
      <c r="KPR376" s="68"/>
      <c r="KPS376" s="68"/>
      <c r="KPT376" s="68"/>
      <c r="KPU376" s="68"/>
      <c r="KPV376" s="68"/>
      <c r="KPW376" s="68"/>
      <c r="KPX376" s="68"/>
      <c r="KPY376" s="68"/>
      <c r="KPZ376" s="68"/>
      <c r="KQA376" s="68"/>
      <c r="KQB376" s="68"/>
      <c r="KQC376" s="68"/>
      <c r="KQD376" s="68"/>
      <c r="KQE376" s="68"/>
      <c r="KQF376" s="68"/>
      <c r="KQG376" s="68"/>
      <c r="KQH376" s="68"/>
      <c r="KQI376" s="68"/>
      <c r="KQJ376" s="68"/>
      <c r="KQK376" s="68"/>
      <c r="KQL376" s="68"/>
      <c r="KQM376" s="68"/>
      <c r="KQN376" s="68"/>
      <c r="KQO376" s="68"/>
      <c r="KQP376" s="68"/>
      <c r="KQQ376" s="68"/>
      <c r="KQR376" s="68"/>
      <c r="KQS376" s="68"/>
      <c r="KQT376" s="68"/>
      <c r="KQU376" s="68"/>
      <c r="KQV376" s="68"/>
      <c r="KQW376" s="68"/>
      <c r="KQX376" s="68"/>
      <c r="KQY376" s="68"/>
      <c r="KQZ376" s="68"/>
      <c r="KRA376" s="68"/>
      <c r="KRB376" s="68"/>
      <c r="KRC376" s="68"/>
      <c r="KRD376" s="68"/>
      <c r="KRE376" s="68"/>
      <c r="KRF376" s="68"/>
      <c r="KRG376" s="68"/>
      <c r="KRH376" s="68"/>
      <c r="KRI376" s="68"/>
      <c r="KRJ376" s="68"/>
      <c r="KRK376" s="68"/>
      <c r="KRL376" s="68"/>
      <c r="KRM376" s="68"/>
      <c r="KRN376" s="68"/>
      <c r="KRO376" s="68"/>
      <c r="KRP376" s="68"/>
      <c r="KRQ376" s="68"/>
      <c r="KRR376" s="68"/>
      <c r="KRS376" s="68"/>
      <c r="KRT376" s="68"/>
      <c r="KRU376" s="68"/>
      <c r="KRV376" s="68"/>
      <c r="KRW376" s="68"/>
      <c r="KRX376" s="68"/>
      <c r="KRY376" s="68"/>
      <c r="KRZ376" s="68"/>
      <c r="KSA376" s="68"/>
      <c r="KSB376" s="68"/>
      <c r="KSC376" s="68"/>
      <c r="KSD376" s="68"/>
      <c r="KSE376" s="68"/>
      <c r="KSF376" s="68"/>
      <c r="KSG376" s="68"/>
      <c r="KSH376" s="68"/>
      <c r="KSI376" s="68"/>
      <c r="KSJ376" s="68"/>
      <c r="KSK376" s="68"/>
      <c r="KSL376" s="68"/>
      <c r="KSM376" s="68"/>
      <c r="KSN376" s="68"/>
      <c r="KSO376" s="68"/>
      <c r="KSP376" s="68"/>
      <c r="KSQ376" s="68"/>
      <c r="KSR376" s="68"/>
      <c r="KSS376" s="68"/>
      <c r="KST376" s="68"/>
      <c r="KSU376" s="68"/>
      <c r="KSV376" s="68"/>
      <c r="KSW376" s="68"/>
      <c r="KSX376" s="68"/>
      <c r="KSY376" s="68"/>
      <c r="KSZ376" s="68"/>
      <c r="KTA376" s="68"/>
      <c r="KTB376" s="68"/>
      <c r="KTC376" s="68"/>
      <c r="KTD376" s="68"/>
      <c r="KTE376" s="68"/>
      <c r="KTF376" s="68"/>
      <c r="KTG376" s="68"/>
      <c r="KTH376" s="68"/>
      <c r="KTI376" s="68"/>
      <c r="KTJ376" s="68"/>
      <c r="KTK376" s="68"/>
      <c r="KTL376" s="68"/>
      <c r="KTM376" s="68"/>
      <c r="KTN376" s="68"/>
      <c r="KTO376" s="68"/>
      <c r="KTP376" s="68"/>
      <c r="KTQ376" s="68"/>
      <c r="KTR376" s="68"/>
      <c r="KTS376" s="68"/>
      <c r="KTT376" s="68"/>
      <c r="KTU376" s="68"/>
      <c r="KTV376" s="68"/>
      <c r="KTW376" s="68"/>
      <c r="KTX376" s="68"/>
      <c r="KTY376" s="68"/>
      <c r="KTZ376" s="68"/>
      <c r="KUA376" s="68"/>
      <c r="KUB376" s="68"/>
      <c r="KUC376" s="68"/>
      <c r="KUD376" s="68"/>
      <c r="KUE376" s="68"/>
      <c r="KUF376" s="68"/>
      <c r="KUG376" s="68"/>
      <c r="KUH376" s="68"/>
      <c r="KUI376" s="68"/>
      <c r="KUJ376" s="68"/>
      <c r="KUK376" s="68"/>
      <c r="KUL376" s="68"/>
      <c r="KUM376" s="68"/>
      <c r="KUN376" s="68"/>
      <c r="KUO376" s="68"/>
      <c r="KUP376" s="68"/>
      <c r="KUQ376" s="68"/>
      <c r="KUR376" s="68"/>
      <c r="KUS376" s="68"/>
      <c r="KUT376" s="68"/>
      <c r="KUU376" s="68"/>
      <c r="KUV376" s="68"/>
      <c r="KUW376" s="68"/>
      <c r="KUX376" s="68"/>
      <c r="KUY376" s="68"/>
      <c r="KUZ376" s="68"/>
      <c r="KVA376" s="68"/>
      <c r="KVB376" s="68"/>
      <c r="KVC376" s="68"/>
      <c r="KVD376" s="68"/>
      <c r="KVE376" s="68"/>
      <c r="KVF376" s="68"/>
      <c r="KVG376" s="68"/>
      <c r="KVH376" s="68"/>
      <c r="KVI376" s="68"/>
      <c r="KVJ376" s="68"/>
      <c r="KVK376" s="68"/>
      <c r="KVL376" s="68"/>
      <c r="KVM376" s="68"/>
      <c r="KVN376" s="68"/>
      <c r="KVO376" s="68"/>
      <c r="KVP376" s="68"/>
      <c r="KVQ376" s="68"/>
      <c r="KVR376" s="68"/>
      <c r="KVS376" s="68"/>
      <c r="KVT376" s="68"/>
      <c r="KVU376" s="68"/>
      <c r="KVV376" s="68"/>
      <c r="KVW376" s="68"/>
      <c r="KVX376" s="68"/>
      <c r="KVY376" s="68"/>
      <c r="KVZ376" s="68"/>
      <c r="KWA376" s="68"/>
      <c r="KWB376" s="68"/>
      <c r="KWC376" s="68"/>
      <c r="KWD376" s="68"/>
      <c r="KWE376" s="68"/>
      <c r="KWF376" s="68"/>
      <c r="KWG376" s="68"/>
      <c r="KWH376" s="68"/>
      <c r="KWI376" s="68"/>
      <c r="KWJ376" s="68"/>
      <c r="KWK376" s="68"/>
      <c r="KWL376" s="68"/>
      <c r="KWM376" s="68"/>
      <c r="KWN376" s="68"/>
      <c r="KWO376" s="68"/>
      <c r="KWP376" s="68"/>
      <c r="KWQ376" s="68"/>
      <c r="KWR376" s="68"/>
      <c r="KWS376" s="68"/>
      <c r="KWT376" s="68"/>
      <c r="KWU376" s="68"/>
      <c r="KWV376" s="68"/>
      <c r="KWW376" s="68"/>
      <c r="KWX376" s="68"/>
      <c r="KWY376" s="68"/>
      <c r="KWZ376" s="68"/>
      <c r="KXA376" s="68"/>
      <c r="KXB376" s="68"/>
      <c r="KXC376" s="68"/>
      <c r="KXD376" s="68"/>
      <c r="KXE376" s="68"/>
      <c r="KXF376" s="68"/>
      <c r="KXG376" s="68"/>
      <c r="KXH376" s="68"/>
      <c r="KXI376" s="68"/>
      <c r="KXJ376" s="68"/>
      <c r="KXK376" s="68"/>
      <c r="KXL376" s="68"/>
      <c r="KXM376" s="68"/>
      <c r="KXN376" s="68"/>
      <c r="KXO376" s="68"/>
      <c r="KXP376" s="68"/>
      <c r="KXQ376" s="68"/>
      <c r="KXR376" s="68"/>
      <c r="KXS376" s="68"/>
      <c r="KXT376" s="68"/>
      <c r="KXU376" s="68"/>
      <c r="KXV376" s="68"/>
      <c r="KXW376" s="68"/>
      <c r="KXX376" s="68"/>
      <c r="KXY376" s="68"/>
      <c r="KXZ376" s="68"/>
      <c r="KYA376" s="68"/>
      <c r="KYB376" s="68"/>
      <c r="KYC376" s="68"/>
      <c r="KYD376" s="68"/>
      <c r="KYE376" s="68"/>
      <c r="KYF376" s="68"/>
      <c r="KYG376" s="68"/>
      <c r="KYH376" s="68"/>
      <c r="KYI376" s="68"/>
      <c r="KYJ376" s="68"/>
      <c r="KYK376" s="68"/>
      <c r="KYL376" s="68"/>
      <c r="KYM376" s="68"/>
      <c r="KYN376" s="68"/>
      <c r="KYO376" s="68"/>
      <c r="KYP376" s="68"/>
      <c r="KYQ376" s="68"/>
      <c r="KYR376" s="68"/>
      <c r="KYS376" s="68"/>
      <c r="KYT376" s="68"/>
      <c r="KYU376" s="68"/>
      <c r="KYV376" s="68"/>
      <c r="KYW376" s="68"/>
      <c r="KYX376" s="68"/>
      <c r="KYY376" s="68"/>
      <c r="KYZ376" s="68"/>
      <c r="KZA376" s="68"/>
      <c r="KZB376" s="68"/>
      <c r="KZC376" s="68"/>
      <c r="KZD376" s="68"/>
      <c r="KZE376" s="68"/>
      <c r="KZF376" s="68"/>
      <c r="KZG376" s="68"/>
      <c r="KZH376" s="68"/>
      <c r="KZI376" s="68"/>
      <c r="KZJ376" s="68"/>
      <c r="KZK376" s="68"/>
      <c r="KZL376" s="68"/>
      <c r="KZM376" s="68"/>
      <c r="KZN376" s="68"/>
      <c r="KZO376" s="68"/>
      <c r="KZP376" s="68"/>
      <c r="KZQ376" s="68"/>
      <c r="KZR376" s="68"/>
      <c r="KZS376" s="68"/>
      <c r="KZT376" s="68"/>
      <c r="KZU376" s="68"/>
      <c r="KZV376" s="68"/>
      <c r="KZW376" s="68"/>
      <c r="KZX376" s="68"/>
      <c r="KZY376" s="68"/>
      <c r="KZZ376" s="68"/>
      <c r="LAA376" s="68"/>
      <c r="LAB376" s="68"/>
      <c r="LAC376" s="68"/>
      <c r="LAD376" s="68"/>
      <c r="LAE376" s="68"/>
      <c r="LAF376" s="68"/>
      <c r="LAG376" s="68"/>
      <c r="LAH376" s="68"/>
      <c r="LAI376" s="68"/>
      <c r="LAJ376" s="68"/>
      <c r="LAK376" s="68"/>
      <c r="LAL376" s="68"/>
      <c r="LAM376" s="68"/>
      <c r="LAN376" s="68"/>
      <c r="LAO376" s="68"/>
      <c r="LAP376" s="68"/>
      <c r="LAQ376" s="68"/>
      <c r="LAR376" s="68"/>
      <c r="LAS376" s="68"/>
      <c r="LAT376" s="68"/>
      <c r="LAU376" s="68"/>
      <c r="LAV376" s="68"/>
      <c r="LAW376" s="68"/>
      <c r="LAX376" s="68"/>
      <c r="LAY376" s="68"/>
      <c r="LAZ376" s="68"/>
      <c r="LBA376" s="68"/>
      <c r="LBB376" s="68"/>
      <c r="LBC376" s="68"/>
      <c r="LBD376" s="68"/>
      <c r="LBE376" s="68"/>
      <c r="LBF376" s="68"/>
      <c r="LBG376" s="68"/>
      <c r="LBH376" s="68"/>
      <c r="LBI376" s="68"/>
      <c r="LBJ376" s="68"/>
      <c r="LBK376" s="68"/>
      <c r="LBL376" s="68"/>
      <c r="LBM376" s="68"/>
      <c r="LBN376" s="68"/>
      <c r="LBO376" s="68"/>
      <c r="LBP376" s="68"/>
      <c r="LBQ376" s="68"/>
      <c r="LBR376" s="68"/>
      <c r="LBS376" s="68"/>
      <c r="LBT376" s="68"/>
      <c r="LBU376" s="68"/>
      <c r="LBV376" s="68"/>
      <c r="LBW376" s="68"/>
      <c r="LBX376" s="68"/>
      <c r="LBY376" s="68"/>
      <c r="LBZ376" s="68"/>
      <c r="LCA376" s="68"/>
      <c r="LCB376" s="68"/>
      <c r="LCC376" s="68"/>
      <c r="LCD376" s="68"/>
      <c r="LCE376" s="68"/>
      <c r="LCF376" s="68"/>
      <c r="LCG376" s="68"/>
      <c r="LCH376" s="68"/>
      <c r="LCI376" s="68"/>
      <c r="LCJ376" s="68"/>
      <c r="LCK376" s="68"/>
      <c r="LCL376" s="68"/>
      <c r="LCM376" s="68"/>
      <c r="LCN376" s="68"/>
      <c r="LCO376" s="68"/>
      <c r="LCP376" s="68"/>
      <c r="LCQ376" s="68"/>
      <c r="LCR376" s="68"/>
      <c r="LCS376" s="68"/>
      <c r="LCT376" s="68"/>
      <c r="LCU376" s="68"/>
      <c r="LCV376" s="68"/>
      <c r="LCW376" s="68"/>
      <c r="LCX376" s="68"/>
      <c r="LCY376" s="68"/>
      <c r="LCZ376" s="68"/>
      <c r="LDA376" s="68"/>
      <c r="LDB376" s="68"/>
      <c r="LDC376" s="68"/>
      <c r="LDD376" s="68"/>
      <c r="LDE376" s="68"/>
      <c r="LDF376" s="68"/>
      <c r="LDG376" s="68"/>
      <c r="LDH376" s="68"/>
      <c r="LDI376" s="68"/>
      <c r="LDJ376" s="68"/>
      <c r="LDK376" s="68"/>
      <c r="LDL376" s="68"/>
      <c r="LDM376" s="68"/>
      <c r="LDN376" s="68"/>
      <c r="LDO376" s="68"/>
      <c r="LDP376" s="68"/>
      <c r="LDQ376" s="68"/>
      <c r="LDR376" s="68"/>
      <c r="LDS376" s="68"/>
      <c r="LDT376" s="68"/>
      <c r="LDU376" s="68"/>
      <c r="LDV376" s="68"/>
      <c r="LDW376" s="68"/>
      <c r="LDX376" s="68"/>
      <c r="LDY376" s="68"/>
      <c r="LDZ376" s="68"/>
      <c r="LEA376" s="68"/>
      <c r="LEB376" s="68"/>
      <c r="LEC376" s="68"/>
      <c r="LED376" s="68"/>
      <c r="LEE376" s="68"/>
      <c r="LEF376" s="68"/>
      <c r="LEG376" s="68"/>
      <c r="LEH376" s="68"/>
      <c r="LEI376" s="68"/>
      <c r="LEJ376" s="68"/>
      <c r="LEK376" s="68"/>
      <c r="LEL376" s="68"/>
      <c r="LEM376" s="68"/>
      <c r="LEN376" s="68"/>
      <c r="LEO376" s="68"/>
      <c r="LEP376" s="68"/>
      <c r="LEQ376" s="68"/>
      <c r="LER376" s="68"/>
      <c r="LES376" s="68"/>
      <c r="LET376" s="68"/>
      <c r="LEU376" s="68"/>
      <c r="LEV376" s="68"/>
      <c r="LEW376" s="68"/>
      <c r="LEX376" s="68"/>
      <c r="LEY376" s="68"/>
      <c r="LEZ376" s="68"/>
      <c r="LFA376" s="68"/>
      <c r="LFB376" s="68"/>
      <c r="LFC376" s="68"/>
      <c r="LFD376" s="68"/>
      <c r="LFE376" s="68"/>
      <c r="LFF376" s="68"/>
      <c r="LFG376" s="68"/>
      <c r="LFH376" s="68"/>
      <c r="LFI376" s="68"/>
      <c r="LFJ376" s="68"/>
      <c r="LFK376" s="68"/>
      <c r="LFL376" s="68"/>
      <c r="LFM376" s="68"/>
      <c r="LFN376" s="68"/>
      <c r="LFO376" s="68"/>
      <c r="LFP376" s="68"/>
      <c r="LFQ376" s="68"/>
      <c r="LFR376" s="68"/>
      <c r="LFS376" s="68"/>
      <c r="LFT376" s="68"/>
      <c r="LFU376" s="68"/>
      <c r="LFV376" s="68"/>
      <c r="LFW376" s="68"/>
      <c r="LFX376" s="68"/>
      <c r="LFY376" s="68"/>
      <c r="LFZ376" s="68"/>
      <c r="LGA376" s="68"/>
      <c r="LGB376" s="68"/>
      <c r="LGC376" s="68"/>
      <c r="LGD376" s="68"/>
      <c r="LGE376" s="68"/>
      <c r="LGF376" s="68"/>
      <c r="LGG376" s="68"/>
      <c r="LGH376" s="68"/>
      <c r="LGI376" s="68"/>
      <c r="LGJ376" s="68"/>
      <c r="LGK376" s="68"/>
      <c r="LGL376" s="68"/>
      <c r="LGM376" s="68"/>
      <c r="LGN376" s="68"/>
      <c r="LGO376" s="68"/>
      <c r="LGP376" s="68"/>
      <c r="LGQ376" s="68"/>
      <c r="LGR376" s="68"/>
      <c r="LGS376" s="68"/>
      <c r="LGT376" s="68"/>
      <c r="LGU376" s="68"/>
      <c r="LGV376" s="68"/>
      <c r="LGW376" s="68"/>
      <c r="LGX376" s="68"/>
      <c r="LGY376" s="68"/>
      <c r="LGZ376" s="68"/>
      <c r="LHA376" s="68"/>
      <c r="LHB376" s="68"/>
      <c r="LHC376" s="68"/>
      <c r="LHD376" s="68"/>
      <c r="LHE376" s="68"/>
      <c r="LHF376" s="68"/>
      <c r="LHG376" s="68"/>
      <c r="LHH376" s="68"/>
      <c r="LHI376" s="68"/>
      <c r="LHJ376" s="68"/>
      <c r="LHK376" s="68"/>
      <c r="LHL376" s="68"/>
      <c r="LHM376" s="68"/>
      <c r="LHN376" s="68"/>
      <c r="LHO376" s="68"/>
      <c r="LHP376" s="68"/>
      <c r="LHQ376" s="68"/>
      <c r="LHR376" s="68"/>
      <c r="LHS376" s="68"/>
      <c r="LHT376" s="68"/>
      <c r="LHU376" s="68"/>
      <c r="LHV376" s="68"/>
      <c r="LHW376" s="68"/>
      <c r="LHX376" s="68"/>
      <c r="LHY376" s="68"/>
      <c r="LHZ376" s="68"/>
      <c r="LIA376" s="68"/>
      <c r="LIB376" s="68"/>
      <c r="LIC376" s="68"/>
      <c r="LID376" s="68"/>
      <c r="LIE376" s="68"/>
      <c r="LIF376" s="68"/>
      <c r="LIG376" s="68"/>
      <c r="LIH376" s="68"/>
      <c r="LII376" s="68"/>
      <c r="LIJ376" s="68"/>
      <c r="LIK376" s="68"/>
      <c r="LIL376" s="68"/>
      <c r="LIM376" s="68"/>
      <c r="LIN376" s="68"/>
      <c r="LIO376" s="68"/>
      <c r="LIP376" s="68"/>
      <c r="LIQ376" s="68"/>
      <c r="LIR376" s="68"/>
      <c r="LIS376" s="68"/>
      <c r="LIT376" s="68"/>
      <c r="LIU376" s="68"/>
      <c r="LIV376" s="68"/>
      <c r="LIW376" s="68"/>
      <c r="LIX376" s="68"/>
      <c r="LIY376" s="68"/>
      <c r="LIZ376" s="68"/>
      <c r="LJA376" s="68"/>
      <c r="LJB376" s="68"/>
      <c r="LJC376" s="68"/>
      <c r="LJD376" s="68"/>
      <c r="LJE376" s="68"/>
      <c r="LJF376" s="68"/>
      <c r="LJG376" s="68"/>
      <c r="LJH376" s="68"/>
      <c r="LJI376" s="68"/>
      <c r="LJJ376" s="68"/>
      <c r="LJK376" s="68"/>
      <c r="LJL376" s="68"/>
      <c r="LJM376" s="68"/>
      <c r="LJN376" s="68"/>
      <c r="LJO376" s="68"/>
      <c r="LJP376" s="68"/>
      <c r="LJQ376" s="68"/>
      <c r="LJR376" s="68"/>
      <c r="LJS376" s="68"/>
      <c r="LJT376" s="68"/>
      <c r="LJU376" s="68"/>
      <c r="LJV376" s="68"/>
      <c r="LJW376" s="68"/>
      <c r="LJX376" s="68"/>
      <c r="LJY376" s="68"/>
      <c r="LJZ376" s="68"/>
      <c r="LKA376" s="68"/>
      <c r="LKB376" s="68"/>
      <c r="LKC376" s="68"/>
      <c r="LKD376" s="68"/>
      <c r="LKE376" s="68"/>
      <c r="LKF376" s="68"/>
      <c r="LKG376" s="68"/>
      <c r="LKH376" s="68"/>
      <c r="LKI376" s="68"/>
      <c r="LKJ376" s="68"/>
      <c r="LKK376" s="68"/>
      <c r="LKL376" s="68"/>
      <c r="LKM376" s="68"/>
      <c r="LKN376" s="68"/>
      <c r="LKO376" s="68"/>
      <c r="LKP376" s="68"/>
      <c r="LKQ376" s="68"/>
      <c r="LKR376" s="68"/>
      <c r="LKS376" s="68"/>
      <c r="LKT376" s="68"/>
      <c r="LKU376" s="68"/>
      <c r="LKV376" s="68"/>
      <c r="LKW376" s="68"/>
      <c r="LKX376" s="68"/>
      <c r="LKY376" s="68"/>
      <c r="LKZ376" s="68"/>
      <c r="LLA376" s="68"/>
      <c r="LLB376" s="68"/>
      <c r="LLC376" s="68"/>
      <c r="LLD376" s="68"/>
      <c r="LLE376" s="68"/>
      <c r="LLF376" s="68"/>
      <c r="LLG376" s="68"/>
      <c r="LLH376" s="68"/>
      <c r="LLI376" s="68"/>
      <c r="LLJ376" s="68"/>
      <c r="LLK376" s="68"/>
      <c r="LLL376" s="68"/>
      <c r="LLM376" s="68"/>
      <c r="LLN376" s="68"/>
      <c r="LLO376" s="68"/>
      <c r="LLP376" s="68"/>
      <c r="LLQ376" s="68"/>
      <c r="LLR376" s="68"/>
      <c r="LLS376" s="68"/>
      <c r="LLT376" s="68"/>
      <c r="LLU376" s="68"/>
      <c r="LLV376" s="68"/>
      <c r="LLW376" s="68"/>
      <c r="LLX376" s="68"/>
      <c r="LLY376" s="68"/>
      <c r="LLZ376" s="68"/>
      <c r="LMA376" s="68"/>
      <c r="LMB376" s="68"/>
      <c r="LMC376" s="68"/>
      <c r="LMD376" s="68"/>
      <c r="LME376" s="68"/>
      <c r="LMF376" s="68"/>
      <c r="LMG376" s="68"/>
      <c r="LMH376" s="68"/>
      <c r="LMI376" s="68"/>
      <c r="LMJ376" s="68"/>
      <c r="LMK376" s="68"/>
      <c r="LML376" s="68"/>
      <c r="LMM376" s="68"/>
      <c r="LMN376" s="68"/>
      <c r="LMO376" s="68"/>
      <c r="LMP376" s="68"/>
      <c r="LMQ376" s="68"/>
      <c r="LMR376" s="68"/>
      <c r="LMS376" s="68"/>
      <c r="LMT376" s="68"/>
      <c r="LMU376" s="68"/>
      <c r="LMV376" s="68"/>
      <c r="LMW376" s="68"/>
      <c r="LMX376" s="68"/>
      <c r="LMY376" s="68"/>
      <c r="LMZ376" s="68"/>
      <c r="LNA376" s="68"/>
      <c r="LNB376" s="68"/>
      <c r="LNC376" s="68"/>
      <c r="LND376" s="68"/>
      <c r="LNE376" s="68"/>
      <c r="LNF376" s="68"/>
      <c r="LNG376" s="68"/>
      <c r="LNH376" s="68"/>
      <c r="LNI376" s="68"/>
      <c r="LNJ376" s="68"/>
      <c r="LNK376" s="68"/>
      <c r="LNL376" s="68"/>
      <c r="LNM376" s="68"/>
      <c r="LNN376" s="68"/>
      <c r="LNO376" s="68"/>
      <c r="LNP376" s="68"/>
      <c r="LNQ376" s="68"/>
      <c r="LNR376" s="68"/>
      <c r="LNS376" s="68"/>
      <c r="LNT376" s="68"/>
      <c r="LNU376" s="68"/>
      <c r="LNV376" s="68"/>
      <c r="LNW376" s="68"/>
      <c r="LNX376" s="68"/>
      <c r="LNY376" s="68"/>
      <c r="LNZ376" s="68"/>
      <c r="LOA376" s="68"/>
      <c r="LOB376" s="68"/>
      <c r="LOC376" s="68"/>
      <c r="LOD376" s="68"/>
      <c r="LOE376" s="68"/>
      <c r="LOF376" s="68"/>
      <c r="LOG376" s="68"/>
      <c r="LOH376" s="68"/>
      <c r="LOI376" s="68"/>
      <c r="LOJ376" s="68"/>
      <c r="LOK376" s="68"/>
      <c r="LOL376" s="68"/>
      <c r="LOM376" s="68"/>
      <c r="LON376" s="68"/>
      <c r="LOO376" s="68"/>
      <c r="LOP376" s="68"/>
      <c r="LOQ376" s="68"/>
      <c r="LOR376" s="68"/>
      <c r="LOS376" s="68"/>
      <c r="LOT376" s="68"/>
      <c r="LOU376" s="68"/>
      <c r="LOV376" s="68"/>
      <c r="LOW376" s="68"/>
      <c r="LOX376" s="68"/>
      <c r="LOY376" s="68"/>
      <c r="LOZ376" s="68"/>
      <c r="LPA376" s="68"/>
      <c r="LPB376" s="68"/>
      <c r="LPC376" s="68"/>
      <c r="LPD376" s="68"/>
      <c r="LPE376" s="68"/>
      <c r="LPF376" s="68"/>
      <c r="LPG376" s="68"/>
      <c r="LPH376" s="68"/>
      <c r="LPI376" s="68"/>
      <c r="LPJ376" s="68"/>
      <c r="LPK376" s="68"/>
      <c r="LPL376" s="68"/>
      <c r="LPM376" s="68"/>
      <c r="LPN376" s="68"/>
      <c r="LPO376" s="68"/>
      <c r="LPP376" s="68"/>
      <c r="LPQ376" s="68"/>
      <c r="LPR376" s="68"/>
      <c r="LPS376" s="68"/>
      <c r="LPT376" s="68"/>
      <c r="LPU376" s="68"/>
      <c r="LPV376" s="68"/>
      <c r="LPW376" s="68"/>
      <c r="LPX376" s="68"/>
      <c r="LPY376" s="68"/>
      <c r="LPZ376" s="68"/>
      <c r="LQA376" s="68"/>
      <c r="LQB376" s="68"/>
      <c r="LQC376" s="68"/>
      <c r="LQD376" s="68"/>
      <c r="LQE376" s="68"/>
      <c r="LQF376" s="68"/>
      <c r="LQG376" s="68"/>
      <c r="LQH376" s="68"/>
      <c r="LQI376" s="68"/>
      <c r="LQJ376" s="68"/>
      <c r="LQK376" s="68"/>
      <c r="LQL376" s="68"/>
      <c r="LQM376" s="68"/>
      <c r="LQN376" s="68"/>
      <c r="LQO376" s="68"/>
      <c r="LQP376" s="68"/>
      <c r="LQQ376" s="68"/>
      <c r="LQR376" s="68"/>
      <c r="LQS376" s="68"/>
      <c r="LQT376" s="68"/>
      <c r="LQU376" s="68"/>
      <c r="LQV376" s="68"/>
      <c r="LQW376" s="68"/>
      <c r="LQX376" s="68"/>
      <c r="LQY376" s="68"/>
      <c r="LQZ376" s="68"/>
      <c r="LRA376" s="68"/>
      <c r="LRB376" s="68"/>
      <c r="LRC376" s="68"/>
      <c r="LRD376" s="68"/>
      <c r="LRE376" s="68"/>
      <c r="LRF376" s="68"/>
      <c r="LRG376" s="68"/>
      <c r="LRH376" s="68"/>
      <c r="LRI376" s="68"/>
      <c r="LRJ376" s="68"/>
      <c r="LRK376" s="68"/>
      <c r="LRL376" s="68"/>
      <c r="LRM376" s="68"/>
      <c r="LRN376" s="68"/>
      <c r="LRO376" s="68"/>
      <c r="LRP376" s="68"/>
      <c r="LRQ376" s="68"/>
      <c r="LRR376" s="68"/>
      <c r="LRS376" s="68"/>
      <c r="LRT376" s="68"/>
      <c r="LRU376" s="68"/>
      <c r="LRV376" s="68"/>
      <c r="LRW376" s="68"/>
      <c r="LRX376" s="68"/>
      <c r="LRY376" s="68"/>
      <c r="LRZ376" s="68"/>
      <c r="LSA376" s="68"/>
      <c r="LSB376" s="68"/>
      <c r="LSC376" s="68"/>
      <c r="LSD376" s="68"/>
      <c r="LSE376" s="68"/>
      <c r="LSF376" s="68"/>
      <c r="LSG376" s="68"/>
      <c r="LSH376" s="68"/>
      <c r="LSI376" s="68"/>
      <c r="LSJ376" s="68"/>
      <c r="LSK376" s="68"/>
      <c r="LSL376" s="68"/>
      <c r="LSM376" s="68"/>
      <c r="LSN376" s="68"/>
      <c r="LSO376" s="68"/>
      <c r="LSP376" s="68"/>
      <c r="LSQ376" s="68"/>
      <c r="LSR376" s="68"/>
      <c r="LSS376" s="68"/>
      <c r="LST376" s="68"/>
      <c r="LSU376" s="68"/>
      <c r="LSV376" s="68"/>
      <c r="LSW376" s="68"/>
      <c r="LSX376" s="68"/>
      <c r="LSY376" s="68"/>
      <c r="LSZ376" s="68"/>
      <c r="LTA376" s="68"/>
      <c r="LTB376" s="68"/>
      <c r="LTC376" s="68"/>
      <c r="LTD376" s="68"/>
      <c r="LTE376" s="68"/>
      <c r="LTF376" s="68"/>
      <c r="LTG376" s="68"/>
      <c r="LTH376" s="68"/>
      <c r="LTI376" s="68"/>
      <c r="LTJ376" s="68"/>
      <c r="LTK376" s="68"/>
      <c r="LTL376" s="68"/>
      <c r="LTM376" s="68"/>
      <c r="LTN376" s="68"/>
      <c r="LTO376" s="68"/>
      <c r="LTP376" s="68"/>
      <c r="LTQ376" s="68"/>
      <c r="LTR376" s="68"/>
      <c r="LTS376" s="68"/>
      <c r="LTT376" s="68"/>
      <c r="LTU376" s="68"/>
      <c r="LTV376" s="68"/>
      <c r="LTW376" s="68"/>
      <c r="LTX376" s="68"/>
      <c r="LTY376" s="68"/>
      <c r="LTZ376" s="68"/>
      <c r="LUA376" s="68"/>
      <c r="LUB376" s="68"/>
      <c r="LUC376" s="68"/>
      <c r="LUD376" s="68"/>
      <c r="LUE376" s="68"/>
      <c r="LUF376" s="68"/>
      <c r="LUG376" s="68"/>
      <c r="LUH376" s="68"/>
      <c r="LUI376" s="68"/>
      <c r="LUJ376" s="68"/>
      <c r="LUK376" s="68"/>
      <c r="LUL376" s="68"/>
      <c r="LUM376" s="68"/>
      <c r="LUN376" s="68"/>
      <c r="LUO376" s="68"/>
      <c r="LUP376" s="68"/>
      <c r="LUQ376" s="68"/>
      <c r="LUR376" s="68"/>
      <c r="LUS376" s="68"/>
      <c r="LUT376" s="68"/>
      <c r="LUU376" s="68"/>
      <c r="LUV376" s="68"/>
      <c r="LUW376" s="68"/>
      <c r="LUX376" s="68"/>
      <c r="LUY376" s="68"/>
      <c r="LUZ376" s="68"/>
      <c r="LVA376" s="68"/>
      <c r="LVB376" s="68"/>
      <c r="LVC376" s="68"/>
      <c r="LVD376" s="68"/>
      <c r="LVE376" s="68"/>
      <c r="LVF376" s="68"/>
      <c r="LVG376" s="68"/>
      <c r="LVH376" s="68"/>
      <c r="LVI376" s="68"/>
      <c r="LVJ376" s="68"/>
      <c r="LVK376" s="68"/>
      <c r="LVL376" s="68"/>
      <c r="LVM376" s="68"/>
      <c r="LVN376" s="68"/>
      <c r="LVO376" s="68"/>
      <c r="LVP376" s="68"/>
      <c r="LVQ376" s="68"/>
      <c r="LVR376" s="68"/>
      <c r="LVS376" s="68"/>
      <c r="LVT376" s="68"/>
      <c r="LVU376" s="68"/>
      <c r="LVV376" s="68"/>
      <c r="LVW376" s="68"/>
      <c r="LVX376" s="68"/>
      <c r="LVY376" s="68"/>
      <c r="LVZ376" s="68"/>
      <c r="LWA376" s="68"/>
      <c r="LWB376" s="68"/>
      <c r="LWC376" s="68"/>
      <c r="LWD376" s="68"/>
      <c r="LWE376" s="68"/>
      <c r="LWF376" s="68"/>
      <c r="LWG376" s="68"/>
      <c r="LWH376" s="68"/>
      <c r="LWI376" s="68"/>
      <c r="LWJ376" s="68"/>
      <c r="LWK376" s="68"/>
      <c r="LWL376" s="68"/>
      <c r="LWM376" s="68"/>
      <c r="LWN376" s="68"/>
      <c r="LWO376" s="68"/>
      <c r="LWP376" s="68"/>
      <c r="LWQ376" s="68"/>
      <c r="LWR376" s="68"/>
      <c r="LWS376" s="68"/>
      <c r="LWT376" s="68"/>
      <c r="LWU376" s="68"/>
      <c r="LWV376" s="68"/>
      <c r="LWW376" s="68"/>
      <c r="LWX376" s="68"/>
      <c r="LWY376" s="68"/>
      <c r="LWZ376" s="68"/>
      <c r="LXA376" s="68"/>
      <c r="LXB376" s="68"/>
      <c r="LXC376" s="68"/>
      <c r="LXD376" s="68"/>
      <c r="LXE376" s="68"/>
      <c r="LXF376" s="68"/>
      <c r="LXG376" s="68"/>
      <c r="LXH376" s="68"/>
      <c r="LXI376" s="68"/>
      <c r="LXJ376" s="68"/>
      <c r="LXK376" s="68"/>
      <c r="LXL376" s="68"/>
      <c r="LXM376" s="68"/>
      <c r="LXN376" s="68"/>
      <c r="LXO376" s="68"/>
      <c r="LXP376" s="68"/>
      <c r="LXQ376" s="68"/>
      <c r="LXR376" s="68"/>
      <c r="LXS376" s="68"/>
      <c r="LXT376" s="68"/>
      <c r="LXU376" s="68"/>
      <c r="LXV376" s="68"/>
      <c r="LXW376" s="68"/>
      <c r="LXX376" s="68"/>
      <c r="LXY376" s="68"/>
      <c r="LXZ376" s="68"/>
      <c r="LYA376" s="68"/>
      <c r="LYB376" s="68"/>
      <c r="LYC376" s="68"/>
      <c r="LYD376" s="68"/>
      <c r="LYE376" s="68"/>
      <c r="LYF376" s="68"/>
      <c r="LYG376" s="68"/>
      <c r="LYH376" s="68"/>
      <c r="LYI376" s="68"/>
      <c r="LYJ376" s="68"/>
      <c r="LYK376" s="68"/>
      <c r="LYL376" s="68"/>
      <c r="LYM376" s="68"/>
      <c r="LYN376" s="68"/>
      <c r="LYO376" s="68"/>
      <c r="LYP376" s="68"/>
      <c r="LYQ376" s="68"/>
      <c r="LYR376" s="68"/>
      <c r="LYS376" s="68"/>
      <c r="LYT376" s="68"/>
      <c r="LYU376" s="68"/>
      <c r="LYV376" s="68"/>
      <c r="LYW376" s="68"/>
      <c r="LYX376" s="68"/>
      <c r="LYY376" s="68"/>
      <c r="LYZ376" s="68"/>
      <c r="LZA376" s="68"/>
      <c r="LZB376" s="68"/>
      <c r="LZC376" s="68"/>
      <c r="LZD376" s="68"/>
      <c r="LZE376" s="68"/>
      <c r="LZF376" s="68"/>
      <c r="LZG376" s="68"/>
      <c r="LZH376" s="68"/>
      <c r="LZI376" s="68"/>
      <c r="LZJ376" s="68"/>
      <c r="LZK376" s="68"/>
      <c r="LZL376" s="68"/>
      <c r="LZM376" s="68"/>
      <c r="LZN376" s="68"/>
      <c r="LZO376" s="68"/>
      <c r="LZP376" s="68"/>
      <c r="LZQ376" s="68"/>
      <c r="LZR376" s="68"/>
      <c r="LZS376" s="68"/>
      <c r="LZT376" s="68"/>
      <c r="LZU376" s="68"/>
      <c r="LZV376" s="68"/>
      <c r="LZW376" s="68"/>
      <c r="LZX376" s="68"/>
      <c r="LZY376" s="68"/>
      <c r="LZZ376" s="68"/>
      <c r="MAA376" s="68"/>
      <c r="MAB376" s="68"/>
      <c r="MAC376" s="68"/>
      <c r="MAD376" s="68"/>
      <c r="MAE376" s="68"/>
      <c r="MAF376" s="68"/>
      <c r="MAG376" s="68"/>
      <c r="MAH376" s="68"/>
      <c r="MAI376" s="68"/>
      <c r="MAJ376" s="68"/>
      <c r="MAK376" s="68"/>
      <c r="MAL376" s="68"/>
      <c r="MAM376" s="68"/>
      <c r="MAN376" s="68"/>
      <c r="MAO376" s="68"/>
      <c r="MAP376" s="68"/>
      <c r="MAQ376" s="68"/>
      <c r="MAR376" s="68"/>
      <c r="MAS376" s="68"/>
      <c r="MAT376" s="68"/>
      <c r="MAU376" s="68"/>
      <c r="MAV376" s="68"/>
      <c r="MAW376" s="68"/>
      <c r="MAX376" s="68"/>
      <c r="MAY376" s="68"/>
      <c r="MAZ376" s="68"/>
      <c r="MBA376" s="68"/>
      <c r="MBB376" s="68"/>
      <c r="MBC376" s="68"/>
      <c r="MBD376" s="68"/>
      <c r="MBE376" s="68"/>
      <c r="MBF376" s="68"/>
      <c r="MBG376" s="68"/>
      <c r="MBH376" s="68"/>
      <c r="MBI376" s="68"/>
      <c r="MBJ376" s="68"/>
      <c r="MBK376" s="68"/>
      <c r="MBL376" s="68"/>
      <c r="MBM376" s="68"/>
      <c r="MBN376" s="68"/>
      <c r="MBO376" s="68"/>
      <c r="MBP376" s="68"/>
      <c r="MBQ376" s="68"/>
      <c r="MBR376" s="68"/>
      <c r="MBS376" s="68"/>
      <c r="MBT376" s="68"/>
      <c r="MBU376" s="68"/>
      <c r="MBV376" s="68"/>
      <c r="MBW376" s="68"/>
      <c r="MBX376" s="68"/>
      <c r="MBY376" s="68"/>
      <c r="MBZ376" s="68"/>
      <c r="MCA376" s="68"/>
      <c r="MCB376" s="68"/>
      <c r="MCC376" s="68"/>
      <c r="MCD376" s="68"/>
      <c r="MCE376" s="68"/>
      <c r="MCF376" s="68"/>
      <c r="MCG376" s="68"/>
      <c r="MCH376" s="68"/>
      <c r="MCI376" s="68"/>
      <c r="MCJ376" s="68"/>
      <c r="MCK376" s="68"/>
      <c r="MCL376" s="68"/>
      <c r="MCM376" s="68"/>
      <c r="MCN376" s="68"/>
      <c r="MCO376" s="68"/>
      <c r="MCP376" s="68"/>
      <c r="MCQ376" s="68"/>
      <c r="MCR376" s="68"/>
      <c r="MCS376" s="68"/>
      <c r="MCT376" s="68"/>
      <c r="MCU376" s="68"/>
      <c r="MCV376" s="68"/>
      <c r="MCW376" s="68"/>
      <c r="MCX376" s="68"/>
      <c r="MCY376" s="68"/>
      <c r="MCZ376" s="68"/>
      <c r="MDA376" s="68"/>
      <c r="MDB376" s="68"/>
      <c r="MDC376" s="68"/>
      <c r="MDD376" s="68"/>
      <c r="MDE376" s="68"/>
      <c r="MDF376" s="68"/>
      <c r="MDG376" s="68"/>
      <c r="MDH376" s="68"/>
      <c r="MDI376" s="68"/>
      <c r="MDJ376" s="68"/>
      <c r="MDK376" s="68"/>
      <c r="MDL376" s="68"/>
      <c r="MDM376" s="68"/>
      <c r="MDN376" s="68"/>
      <c r="MDO376" s="68"/>
      <c r="MDP376" s="68"/>
      <c r="MDQ376" s="68"/>
      <c r="MDR376" s="68"/>
      <c r="MDS376" s="68"/>
      <c r="MDT376" s="68"/>
      <c r="MDU376" s="68"/>
      <c r="MDV376" s="68"/>
      <c r="MDW376" s="68"/>
      <c r="MDX376" s="68"/>
      <c r="MDY376" s="68"/>
      <c r="MDZ376" s="68"/>
      <c r="MEA376" s="68"/>
      <c r="MEB376" s="68"/>
      <c r="MEC376" s="68"/>
      <c r="MED376" s="68"/>
      <c r="MEE376" s="68"/>
      <c r="MEF376" s="68"/>
      <c r="MEG376" s="68"/>
      <c r="MEH376" s="68"/>
      <c r="MEI376" s="68"/>
      <c r="MEJ376" s="68"/>
      <c r="MEK376" s="68"/>
      <c r="MEL376" s="68"/>
      <c r="MEM376" s="68"/>
      <c r="MEN376" s="68"/>
      <c r="MEO376" s="68"/>
      <c r="MEP376" s="68"/>
      <c r="MEQ376" s="68"/>
      <c r="MER376" s="68"/>
      <c r="MES376" s="68"/>
      <c r="MET376" s="68"/>
      <c r="MEU376" s="68"/>
      <c r="MEV376" s="68"/>
      <c r="MEW376" s="68"/>
      <c r="MEX376" s="68"/>
      <c r="MEY376" s="68"/>
      <c r="MEZ376" s="68"/>
      <c r="MFA376" s="68"/>
      <c r="MFB376" s="68"/>
      <c r="MFC376" s="68"/>
      <c r="MFD376" s="68"/>
      <c r="MFE376" s="68"/>
      <c r="MFF376" s="68"/>
      <c r="MFG376" s="68"/>
      <c r="MFH376" s="68"/>
      <c r="MFI376" s="68"/>
      <c r="MFJ376" s="68"/>
      <c r="MFK376" s="68"/>
      <c r="MFL376" s="68"/>
      <c r="MFM376" s="68"/>
      <c r="MFN376" s="68"/>
      <c r="MFO376" s="68"/>
      <c r="MFP376" s="68"/>
      <c r="MFQ376" s="68"/>
      <c r="MFR376" s="68"/>
      <c r="MFS376" s="68"/>
      <c r="MFT376" s="68"/>
      <c r="MFU376" s="68"/>
      <c r="MFV376" s="68"/>
      <c r="MFW376" s="68"/>
      <c r="MFX376" s="68"/>
      <c r="MFY376" s="68"/>
      <c r="MFZ376" s="68"/>
      <c r="MGA376" s="68"/>
      <c r="MGB376" s="68"/>
      <c r="MGC376" s="68"/>
      <c r="MGD376" s="68"/>
      <c r="MGE376" s="68"/>
      <c r="MGF376" s="68"/>
      <c r="MGG376" s="68"/>
      <c r="MGH376" s="68"/>
      <c r="MGI376" s="68"/>
      <c r="MGJ376" s="68"/>
      <c r="MGK376" s="68"/>
      <c r="MGL376" s="68"/>
      <c r="MGM376" s="68"/>
      <c r="MGN376" s="68"/>
      <c r="MGO376" s="68"/>
      <c r="MGP376" s="68"/>
      <c r="MGQ376" s="68"/>
      <c r="MGR376" s="68"/>
      <c r="MGS376" s="68"/>
      <c r="MGT376" s="68"/>
      <c r="MGU376" s="68"/>
      <c r="MGV376" s="68"/>
      <c r="MGW376" s="68"/>
      <c r="MGX376" s="68"/>
      <c r="MGY376" s="68"/>
      <c r="MGZ376" s="68"/>
      <c r="MHA376" s="68"/>
      <c r="MHB376" s="68"/>
      <c r="MHC376" s="68"/>
      <c r="MHD376" s="68"/>
      <c r="MHE376" s="68"/>
      <c r="MHF376" s="68"/>
      <c r="MHG376" s="68"/>
      <c r="MHH376" s="68"/>
      <c r="MHI376" s="68"/>
      <c r="MHJ376" s="68"/>
      <c r="MHK376" s="68"/>
      <c r="MHL376" s="68"/>
      <c r="MHM376" s="68"/>
      <c r="MHN376" s="68"/>
      <c r="MHO376" s="68"/>
      <c r="MHP376" s="68"/>
      <c r="MHQ376" s="68"/>
      <c r="MHR376" s="68"/>
      <c r="MHS376" s="68"/>
      <c r="MHT376" s="68"/>
      <c r="MHU376" s="68"/>
      <c r="MHV376" s="68"/>
      <c r="MHW376" s="68"/>
      <c r="MHX376" s="68"/>
      <c r="MHY376" s="68"/>
      <c r="MHZ376" s="68"/>
      <c r="MIA376" s="68"/>
      <c r="MIB376" s="68"/>
      <c r="MIC376" s="68"/>
      <c r="MID376" s="68"/>
      <c r="MIE376" s="68"/>
      <c r="MIF376" s="68"/>
      <c r="MIG376" s="68"/>
      <c r="MIH376" s="68"/>
      <c r="MII376" s="68"/>
      <c r="MIJ376" s="68"/>
      <c r="MIK376" s="68"/>
      <c r="MIL376" s="68"/>
      <c r="MIM376" s="68"/>
      <c r="MIN376" s="68"/>
      <c r="MIO376" s="68"/>
      <c r="MIP376" s="68"/>
      <c r="MIQ376" s="68"/>
      <c r="MIR376" s="68"/>
      <c r="MIS376" s="68"/>
      <c r="MIT376" s="68"/>
      <c r="MIU376" s="68"/>
      <c r="MIV376" s="68"/>
      <c r="MIW376" s="68"/>
      <c r="MIX376" s="68"/>
      <c r="MIY376" s="68"/>
      <c r="MIZ376" s="68"/>
      <c r="MJA376" s="68"/>
      <c r="MJB376" s="68"/>
      <c r="MJC376" s="68"/>
      <c r="MJD376" s="68"/>
      <c r="MJE376" s="68"/>
      <c r="MJF376" s="68"/>
      <c r="MJG376" s="68"/>
      <c r="MJH376" s="68"/>
      <c r="MJI376" s="68"/>
      <c r="MJJ376" s="68"/>
      <c r="MJK376" s="68"/>
      <c r="MJL376" s="68"/>
      <c r="MJM376" s="68"/>
      <c r="MJN376" s="68"/>
      <c r="MJO376" s="68"/>
      <c r="MJP376" s="68"/>
      <c r="MJQ376" s="68"/>
      <c r="MJR376" s="68"/>
      <c r="MJS376" s="68"/>
      <c r="MJT376" s="68"/>
      <c r="MJU376" s="68"/>
      <c r="MJV376" s="68"/>
      <c r="MJW376" s="68"/>
      <c r="MJX376" s="68"/>
      <c r="MJY376" s="68"/>
      <c r="MJZ376" s="68"/>
      <c r="MKA376" s="68"/>
      <c r="MKB376" s="68"/>
      <c r="MKC376" s="68"/>
      <c r="MKD376" s="68"/>
      <c r="MKE376" s="68"/>
      <c r="MKF376" s="68"/>
      <c r="MKG376" s="68"/>
      <c r="MKH376" s="68"/>
      <c r="MKI376" s="68"/>
      <c r="MKJ376" s="68"/>
      <c r="MKK376" s="68"/>
      <c r="MKL376" s="68"/>
      <c r="MKM376" s="68"/>
      <c r="MKN376" s="68"/>
      <c r="MKO376" s="68"/>
      <c r="MKP376" s="68"/>
      <c r="MKQ376" s="68"/>
      <c r="MKR376" s="68"/>
      <c r="MKS376" s="68"/>
      <c r="MKT376" s="68"/>
      <c r="MKU376" s="68"/>
      <c r="MKV376" s="68"/>
      <c r="MKW376" s="68"/>
      <c r="MKX376" s="68"/>
      <c r="MKY376" s="68"/>
      <c r="MKZ376" s="68"/>
      <c r="MLA376" s="68"/>
      <c r="MLB376" s="68"/>
      <c r="MLC376" s="68"/>
      <c r="MLD376" s="68"/>
      <c r="MLE376" s="68"/>
      <c r="MLF376" s="68"/>
      <c r="MLG376" s="68"/>
      <c r="MLH376" s="68"/>
      <c r="MLI376" s="68"/>
      <c r="MLJ376" s="68"/>
      <c r="MLK376" s="68"/>
      <c r="MLL376" s="68"/>
      <c r="MLM376" s="68"/>
      <c r="MLN376" s="68"/>
      <c r="MLO376" s="68"/>
      <c r="MLP376" s="68"/>
      <c r="MLQ376" s="68"/>
      <c r="MLR376" s="68"/>
      <c r="MLS376" s="68"/>
      <c r="MLT376" s="68"/>
      <c r="MLU376" s="68"/>
      <c r="MLV376" s="68"/>
      <c r="MLW376" s="68"/>
      <c r="MLX376" s="68"/>
      <c r="MLY376" s="68"/>
      <c r="MLZ376" s="68"/>
      <c r="MMA376" s="68"/>
      <c r="MMB376" s="68"/>
      <c r="MMC376" s="68"/>
      <c r="MMD376" s="68"/>
      <c r="MME376" s="68"/>
      <c r="MMF376" s="68"/>
      <c r="MMG376" s="68"/>
      <c r="MMH376" s="68"/>
      <c r="MMI376" s="68"/>
      <c r="MMJ376" s="68"/>
      <c r="MMK376" s="68"/>
      <c r="MML376" s="68"/>
      <c r="MMM376" s="68"/>
      <c r="MMN376" s="68"/>
      <c r="MMO376" s="68"/>
      <c r="MMP376" s="68"/>
      <c r="MMQ376" s="68"/>
      <c r="MMR376" s="68"/>
      <c r="MMS376" s="68"/>
      <c r="MMT376" s="68"/>
      <c r="MMU376" s="68"/>
      <c r="MMV376" s="68"/>
      <c r="MMW376" s="68"/>
      <c r="MMX376" s="68"/>
      <c r="MMY376" s="68"/>
      <c r="MMZ376" s="68"/>
      <c r="MNA376" s="68"/>
      <c r="MNB376" s="68"/>
      <c r="MNC376" s="68"/>
      <c r="MND376" s="68"/>
      <c r="MNE376" s="68"/>
      <c r="MNF376" s="68"/>
      <c r="MNG376" s="68"/>
      <c r="MNH376" s="68"/>
      <c r="MNI376" s="68"/>
      <c r="MNJ376" s="68"/>
      <c r="MNK376" s="68"/>
      <c r="MNL376" s="68"/>
      <c r="MNM376" s="68"/>
      <c r="MNN376" s="68"/>
      <c r="MNO376" s="68"/>
      <c r="MNP376" s="68"/>
      <c r="MNQ376" s="68"/>
      <c r="MNR376" s="68"/>
      <c r="MNS376" s="68"/>
      <c r="MNT376" s="68"/>
      <c r="MNU376" s="68"/>
      <c r="MNV376" s="68"/>
      <c r="MNW376" s="68"/>
      <c r="MNX376" s="68"/>
      <c r="MNY376" s="68"/>
      <c r="MNZ376" s="68"/>
      <c r="MOA376" s="68"/>
      <c r="MOB376" s="68"/>
      <c r="MOC376" s="68"/>
      <c r="MOD376" s="68"/>
      <c r="MOE376" s="68"/>
      <c r="MOF376" s="68"/>
      <c r="MOG376" s="68"/>
      <c r="MOH376" s="68"/>
      <c r="MOI376" s="68"/>
      <c r="MOJ376" s="68"/>
      <c r="MOK376" s="68"/>
      <c r="MOL376" s="68"/>
      <c r="MOM376" s="68"/>
      <c r="MON376" s="68"/>
      <c r="MOO376" s="68"/>
      <c r="MOP376" s="68"/>
      <c r="MOQ376" s="68"/>
      <c r="MOR376" s="68"/>
      <c r="MOS376" s="68"/>
      <c r="MOT376" s="68"/>
      <c r="MOU376" s="68"/>
      <c r="MOV376" s="68"/>
      <c r="MOW376" s="68"/>
      <c r="MOX376" s="68"/>
      <c r="MOY376" s="68"/>
      <c r="MOZ376" s="68"/>
      <c r="MPA376" s="68"/>
      <c r="MPB376" s="68"/>
      <c r="MPC376" s="68"/>
      <c r="MPD376" s="68"/>
      <c r="MPE376" s="68"/>
      <c r="MPF376" s="68"/>
      <c r="MPG376" s="68"/>
      <c r="MPH376" s="68"/>
      <c r="MPI376" s="68"/>
      <c r="MPJ376" s="68"/>
      <c r="MPK376" s="68"/>
      <c r="MPL376" s="68"/>
      <c r="MPM376" s="68"/>
      <c r="MPN376" s="68"/>
      <c r="MPO376" s="68"/>
      <c r="MPP376" s="68"/>
      <c r="MPQ376" s="68"/>
      <c r="MPR376" s="68"/>
      <c r="MPS376" s="68"/>
      <c r="MPT376" s="68"/>
      <c r="MPU376" s="68"/>
      <c r="MPV376" s="68"/>
      <c r="MPW376" s="68"/>
      <c r="MPX376" s="68"/>
      <c r="MPY376" s="68"/>
      <c r="MPZ376" s="68"/>
      <c r="MQA376" s="68"/>
      <c r="MQB376" s="68"/>
      <c r="MQC376" s="68"/>
      <c r="MQD376" s="68"/>
      <c r="MQE376" s="68"/>
      <c r="MQF376" s="68"/>
      <c r="MQG376" s="68"/>
      <c r="MQH376" s="68"/>
      <c r="MQI376" s="68"/>
      <c r="MQJ376" s="68"/>
      <c r="MQK376" s="68"/>
      <c r="MQL376" s="68"/>
      <c r="MQM376" s="68"/>
      <c r="MQN376" s="68"/>
      <c r="MQO376" s="68"/>
      <c r="MQP376" s="68"/>
      <c r="MQQ376" s="68"/>
      <c r="MQR376" s="68"/>
      <c r="MQS376" s="68"/>
      <c r="MQT376" s="68"/>
      <c r="MQU376" s="68"/>
      <c r="MQV376" s="68"/>
      <c r="MQW376" s="68"/>
      <c r="MQX376" s="68"/>
      <c r="MQY376" s="68"/>
      <c r="MQZ376" s="68"/>
      <c r="MRA376" s="68"/>
      <c r="MRB376" s="68"/>
      <c r="MRC376" s="68"/>
      <c r="MRD376" s="68"/>
      <c r="MRE376" s="68"/>
      <c r="MRF376" s="68"/>
      <c r="MRG376" s="68"/>
      <c r="MRH376" s="68"/>
      <c r="MRI376" s="68"/>
      <c r="MRJ376" s="68"/>
      <c r="MRK376" s="68"/>
      <c r="MRL376" s="68"/>
      <c r="MRM376" s="68"/>
      <c r="MRN376" s="68"/>
      <c r="MRO376" s="68"/>
      <c r="MRP376" s="68"/>
      <c r="MRQ376" s="68"/>
      <c r="MRR376" s="68"/>
      <c r="MRS376" s="68"/>
      <c r="MRT376" s="68"/>
      <c r="MRU376" s="68"/>
      <c r="MRV376" s="68"/>
      <c r="MRW376" s="68"/>
      <c r="MRX376" s="68"/>
      <c r="MRY376" s="68"/>
      <c r="MRZ376" s="68"/>
      <c r="MSA376" s="68"/>
      <c r="MSB376" s="68"/>
      <c r="MSC376" s="68"/>
      <c r="MSD376" s="68"/>
      <c r="MSE376" s="68"/>
      <c r="MSF376" s="68"/>
      <c r="MSG376" s="68"/>
      <c r="MSH376" s="68"/>
      <c r="MSI376" s="68"/>
      <c r="MSJ376" s="68"/>
      <c r="MSK376" s="68"/>
      <c r="MSL376" s="68"/>
      <c r="MSM376" s="68"/>
      <c r="MSN376" s="68"/>
      <c r="MSO376" s="68"/>
      <c r="MSP376" s="68"/>
      <c r="MSQ376" s="68"/>
      <c r="MSR376" s="68"/>
      <c r="MSS376" s="68"/>
      <c r="MST376" s="68"/>
      <c r="MSU376" s="68"/>
      <c r="MSV376" s="68"/>
      <c r="MSW376" s="68"/>
      <c r="MSX376" s="68"/>
      <c r="MSY376" s="68"/>
      <c r="MSZ376" s="68"/>
      <c r="MTA376" s="68"/>
      <c r="MTB376" s="68"/>
      <c r="MTC376" s="68"/>
      <c r="MTD376" s="68"/>
      <c r="MTE376" s="68"/>
      <c r="MTF376" s="68"/>
      <c r="MTG376" s="68"/>
      <c r="MTH376" s="68"/>
      <c r="MTI376" s="68"/>
      <c r="MTJ376" s="68"/>
      <c r="MTK376" s="68"/>
      <c r="MTL376" s="68"/>
      <c r="MTM376" s="68"/>
      <c r="MTN376" s="68"/>
      <c r="MTO376" s="68"/>
      <c r="MTP376" s="68"/>
      <c r="MTQ376" s="68"/>
      <c r="MTR376" s="68"/>
      <c r="MTS376" s="68"/>
      <c r="MTT376" s="68"/>
      <c r="MTU376" s="68"/>
      <c r="MTV376" s="68"/>
      <c r="MTW376" s="68"/>
      <c r="MTX376" s="68"/>
      <c r="MTY376" s="68"/>
      <c r="MTZ376" s="68"/>
      <c r="MUA376" s="68"/>
      <c r="MUB376" s="68"/>
      <c r="MUC376" s="68"/>
      <c r="MUD376" s="68"/>
      <c r="MUE376" s="68"/>
      <c r="MUF376" s="68"/>
      <c r="MUG376" s="68"/>
      <c r="MUH376" s="68"/>
      <c r="MUI376" s="68"/>
      <c r="MUJ376" s="68"/>
      <c r="MUK376" s="68"/>
      <c r="MUL376" s="68"/>
      <c r="MUM376" s="68"/>
      <c r="MUN376" s="68"/>
      <c r="MUO376" s="68"/>
      <c r="MUP376" s="68"/>
      <c r="MUQ376" s="68"/>
      <c r="MUR376" s="68"/>
      <c r="MUS376" s="68"/>
      <c r="MUT376" s="68"/>
      <c r="MUU376" s="68"/>
      <c r="MUV376" s="68"/>
      <c r="MUW376" s="68"/>
      <c r="MUX376" s="68"/>
      <c r="MUY376" s="68"/>
      <c r="MUZ376" s="68"/>
      <c r="MVA376" s="68"/>
      <c r="MVB376" s="68"/>
      <c r="MVC376" s="68"/>
      <c r="MVD376" s="68"/>
      <c r="MVE376" s="68"/>
      <c r="MVF376" s="68"/>
      <c r="MVG376" s="68"/>
      <c r="MVH376" s="68"/>
      <c r="MVI376" s="68"/>
      <c r="MVJ376" s="68"/>
      <c r="MVK376" s="68"/>
      <c r="MVL376" s="68"/>
      <c r="MVM376" s="68"/>
      <c r="MVN376" s="68"/>
      <c r="MVO376" s="68"/>
      <c r="MVP376" s="68"/>
      <c r="MVQ376" s="68"/>
      <c r="MVR376" s="68"/>
      <c r="MVS376" s="68"/>
      <c r="MVT376" s="68"/>
      <c r="MVU376" s="68"/>
      <c r="MVV376" s="68"/>
      <c r="MVW376" s="68"/>
      <c r="MVX376" s="68"/>
      <c r="MVY376" s="68"/>
      <c r="MVZ376" s="68"/>
      <c r="MWA376" s="68"/>
      <c r="MWB376" s="68"/>
      <c r="MWC376" s="68"/>
      <c r="MWD376" s="68"/>
      <c r="MWE376" s="68"/>
      <c r="MWF376" s="68"/>
      <c r="MWG376" s="68"/>
      <c r="MWH376" s="68"/>
      <c r="MWI376" s="68"/>
      <c r="MWJ376" s="68"/>
      <c r="MWK376" s="68"/>
      <c r="MWL376" s="68"/>
      <c r="MWM376" s="68"/>
      <c r="MWN376" s="68"/>
      <c r="MWO376" s="68"/>
      <c r="MWP376" s="68"/>
      <c r="MWQ376" s="68"/>
      <c r="MWR376" s="68"/>
      <c r="MWS376" s="68"/>
      <c r="MWT376" s="68"/>
      <c r="MWU376" s="68"/>
      <c r="MWV376" s="68"/>
      <c r="MWW376" s="68"/>
      <c r="MWX376" s="68"/>
      <c r="MWY376" s="68"/>
      <c r="MWZ376" s="68"/>
      <c r="MXA376" s="68"/>
      <c r="MXB376" s="68"/>
      <c r="MXC376" s="68"/>
      <c r="MXD376" s="68"/>
      <c r="MXE376" s="68"/>
      <c r="MXF376" s="68"/>
      <c r="MXG376" s="68"/>
      <c r="MXH376" s="68"/>
      <c r="MXI376" s="68"/>
      <c r="MXJ376" s="68"/>
      <c r="MXK376" s="68"/>
      <c r="MXL376" s="68"/>
      <c r="MXM376" s="68"/>
      <c r="MXN376" s="68"/>
      <c r="MXO376" s="68"/>
      <c r="MXP376" s="68"/>
      <c r="MXQ376" s="68"/>
      <c r="MXR376" s="68"/>
      <c r="MXS376" s="68"/>
      <c r="MXT376" s="68"/>
      <c r="MXU376" s="68"/>
      <c r="MXV376" s="68"/>
      <c r="MXW376" s="68"/>
      <c r="MXX376" s="68"/>
      <c r="MXY376" s="68"/>
      <c r="MXZ376" s="68"/>
      <c r="MYA376" s="68"/>
      <c r="MYB376" s="68"/>
      <c r="MYC376" s="68"/>
      <c r="MYD376" s="68"/>
      <c r="MYE376" s="68"/>
      <c r="MYF376" s="68"/>
      <c r="MYG376" s="68"/>
      <c r="MYH376" s="68"/>
      <c r="MYI376" s="68"/>
      <c r="MYJ376" s="68"/>
      <c r="MYK376" s="68"/>
      <c r="MYL376" s="68"/>
      <c r="MYM376" s="68"/>
      <c r="MYN376" s="68"/>
      <c r="MYO376" s="68"/>
      <c r="MYP376" s="68"/>
      <c r="MYQ376" s="68"/>
      <c r="MYR376" s="68"/>
      <c r="MYS376" s="68"/>
      <c r="MYT376" s="68"/>
      <c r="MYU376" s="68"/>
      <c r="MYV376" s="68"/>
      <c r="MYW376" s="68"/>
      <c r="MYX376" s="68"/>
      <c r="MYY376" s="68"/>
      <c r="MYZ376" s="68"/>
      <c r="MZA376" s="68"/>
      <c r="MZB376" s="68"/>
      <c r="MZC376" s="68"/>
      <c r="MZD376" s="68"/>
      <c r="MZE376" s="68"/>
      <c r="MZF376" s="68"/>
      <c r="MZG376" s="68"/>
      <c r="MZH376" s="68"/>
      <c r="MZI376" s="68"/>
      <c r="MZJ376" s="68"/>
      <c r="MZK376" s="68"/>
      <c r="MZL376" s="68"/>
      <c r="MZM376" s="68"/>
      <c r="MZN376" s="68"/>
      <c r="MZO376" s="68"/>
      <c r="MZP376" s="68"/>
      <c r="MZQ376" s="68"/>
      <c r="MZR376" s="68"/>
      <c r="MZS376" s="68"/>
      <c r="MZT376" s="68"/>
      <c r="MZU376" s="68"/>
      <c r="MZV376" s="68"/>
      <c r="MZW376" s="68"/>
      <c r="MZX376" s="68"/>
      <c r="MZY376" s="68"/>
      <c r="MZZ376" s="68"/>
      <c r="NAA376" s="68"/>
      <c r="NAB376" s="68"/>
      <c r="NAC376" s="68"/>
      <c r="NAD376" s="68"/>
      <c r="NAE376" s="68"/>
      <c r="NAF376" s="68"/>
      <c r="NAG376" s="68"/>
      <c r="NAH376" s="68"/>
      <c r="NAI376" s="68"/>
      <c r="NAJ376" s="68"/>
      <c r="NAK376" s="68"/>
      <c r="NAL376" s="68"/>
      <c r="NAM376" s="68"/>
      <c r="NAN376" s="68"/>
      <c r="NAO376" s="68"/>
      <c r="NAP376" s="68"/>
      <c r="NAQ376" s="68"/>
      <c r="NAR376" s="68"/>
      <c r="NAS376" s="68"/>
      <c r="NAT376" s="68"/>
      <c r="NAU376" s="68"/>
      <c r="NAV376" s="68"/>
      <c r="NAW376" s="68"/>
      <c r="NAX376" s="68"/>
      <c r="NAY376" s="68"/>
      <c r="NAZ376" s="68"/>
      <c r="NBA376" s="68"/>
      <c r="NBB376" s="68"/>
      <c r="NBC376" s="68"/>
      <c r="NBD376" s="68"/>
      <c r="NBE376" s="68"/>
      <c r="NBF376" s="68"/>
      <c r="NBG376" s="68"/>
      <c r="NBH376" s="68"/>
      <c r="NBI376" s="68"/>
      <c r="NBJ376" s="68"/>
      <c r="NBK376" s="68"/>
      <c r="NBL376" s="68"/>
      <c r="NBM376" s="68"/>
      <c r="NBN376" s="68"/>
      <c r="NBO376" s="68"/>
      <c r="NBP376" s="68"/>
      <c r="NBQ376" s="68"/>
      <c r="NBR376" s="68"/>
      <c r="NBS376" s="68"/>
      <c r="NBT376" s="68"/>
      <c r="NBU376" s="68"/>
      <c r="NBV376" s="68"/>
      <c r="NBW376" s="68"/>
      <c r="NBX376" s="68"/>
      <c r="NBY376" s="68"/>
      <c r="NBZ376" s="68"/>
      <c r="NCA376" s="68"/>
      <c r="NCB376" s="68"/>
      <c r="NCC376" s="68"/>
      <c r="NCD376" s="68"/>
      <c r="NCE376" s="68"/>
      <c r="NCF376" s="68"/>
      <c r="NCG376" s="68"/>
      <c r="NCH376" s="68"/>
      <c r="NCI376" s="68"/>
      <c r="NCJ376" s="68"/>
      <c r="NCK376" s="68"/>
      <c r="NCL376" s="68"/>
      <c r="NCM376" s="68"/>
      <c r="NCN376" s="68"/>
      <c r="NCO376" s="68"/>
      <c r="NCP376" s="68"/>
      <c r="NCQ376" s="68"/>
      <c r="NCR376" s="68"/>
      <c r="NCS376" s="68"/>
      <c r="NCT376" s="68"/>
      <c r="NCU376" s="68"/>
      <c r="NCV376" s="68"/>
      <c r="NCW376" s="68"/>
      <c r="NCX376" s="68"/>
      <c r="NCY376" s="68"/>
      <c r="NCZ376" s="68"/>
      <c r="NDA376" s="68"/>
      <c r="NDB376" s="68"/>
      <c r="NDC376" s="68"/>
      <c r="NDD376" s="68"/>
      <c r="NDE376" s="68"/>
      <c r="NDF376" s="68"/>
      <c r="NDG376" s="68"/>
      <c r="NDH376" s="68"/>
      <c r="NDI376" s="68"/>
      <c r="NDJ376" s="68"/>
      <c r="NDK376" s="68"/>
      <c r="NDL376" s="68"/>
      <c r="NDM376" s="68"/>
      <c r="NDN376" s="68"/>
      <c r="NDO376" s="68"/>
      <c r="NDP376" s="68"/>
      <c r="NDQ376" s="68"/>
      <c r="NDR376" s="68"/>
      <c r="NDS376" s="68"/>
      <c r="NDT376" s="68"/>
      <c r="NDU376" s="68"/>
      <c r="NDV376" s="68"/>
      <c r="NDW376" s="68"/>
      <c r="NDX376" s="68"/>
      <c r="NDY376" s="68"/>
      <c r="NDZ376" s="68"/>
      <c r="NEA376" s="68"/>
      <c r="NEB376" s="68"/>
      <c r="NEC376" s="68"/>
      <c r="NED376" s="68"/>
      <c r="NEE376" s="68"/>
      <c r="NEF376" s="68"/>
      <c r="NEG376" s="68"/>
      <c r="NEH376" s="68"/>
      <c r="NEI376" s="68"/>
      <c r="NEJ376" s="68"/>
      <c r="NEK376" s="68"/>
      <c r="NEL376" s="68"/>
      <c r="NEM376" s="68"/>
      <c r="NEN376" s="68"/>
      <c r="NEO376" s="68"/>
      <c r="NEP376" s="68"/>
      <c r="NEQ376" s="68"/>
      <c r="NER376" s="68"/>
      <c r="NES376" s="68"/>
      <c r="NET376" s="68"/>
      <c r="NEU376" s="68"/>
      <c r="NEV376" s="68"/>
      <c r="NEW376" s="68"/>
      <c r="NEX376" s="68"/>
      <c r="NEY376" s="68"/>
      <c r="NEZ376" s="68"/>
      <c r="NFA376" s="68"/>
      <c r="NFB376" s="68"/>
      <c r="NFC376" s="68"/>
      <c r="NFD376" s="68"/>
      <c r="NFE376" s="68"/>
      <c r="NFF376" s="68"/>
      <c r="NFG376" s="68"/>
      <c r="NFH376" s="68"/>
      <c r="NFI376" s="68"/>
      <c r="NFJ376" s="68"/>
      <c r="NFK376" s="68"/>
      <c r="NFL376" s="68"/>
      <c r="NFM376" s="68"/>
      <c r="NFN376" s="68"/>
      <c r="NFO376" s="68"/>
      <c r="NFP376" s="68"/>
      <c r="NFQ376" s="68"/>
      <c r="NFR376" s="68"/>
      <c r="NFS376" s="68"/>
      <c r="NFT376" s="68"/>
      <c r="NFU376" s="68"/>
      <c r="NFV376" s="68"/>
      <c r="NFW376" s="68"/>
      <c r="NFX376" s="68"/>
      <c r="NFY376" s="68"/>
      <c r="NFZ376" s="68"/>
      <c r="NGA376" s="68"/>
      <c r="NGB376" s="68"/>
      <c r="NGC376" s="68"/>
      <c r="NGD376" s="68"/>
      <c r="NGE376" s="68"/>
      <c r="NGF376" s="68"/>
      <c r="NGG376" s="68"/>
      <c r="NGH376" s="68"/>
      <c r="NGI376" s="68"/>
      <c r="NGJ376" s="68"/>
      <c r="NGK376" s="68"/>
      <c r="NGL376" s="68"/>
      <c r="NGM376" s="68"/>
      <c r="NGN376" s="68"/>
      <c r="NGO376" s="68"/>
      <c r="NGP376" s="68"/>
      <c r="NGQ376" s="68"/>
      <c r="NGR376" s="68"/>
      <c r="NGS376" s="68"/>
      <c r="NGT376" s="68"/>
      <c r="NGU376" s="68"/>
      <c r="NGV376" s="68"/>
      <c r="NGW376" s="68"/>
      <c r="NGX376" s="68"/>
      <c r="NGY376" s="68"/>
      <c r="NGZ376" s="68"/>
      <c r="NHA376" s="68"/>
      <c r="NHB376" s="68"/>
      <c r="NHC376" s="68"/>
      <c r="NHD376" s="68"/>
      <c r="NHE376" s="68"/>
      <c r="NHF376" s="68"/>
      <c r="NHG376" s="68"/>
      <c r="NHH376" s="68"/>
      <c r="NHI376" s="68"/>
      <c r="NHJ376" s="68"/>
      <c r="NHK376" s="68"/>
      <c r="NHL376" s="68"/>
      <c r="NHM376" s="68"/>
      <c r="NHN376" s="68"/>
      <c r="NHO376" s="68"/>
      <c r="NHP376" s="68"/>
      <c r="NHQ376" s="68"/>
      <c r="NHR376" s="68"/>
      <c r="NHS376" s="68"/>
      <c r="NHT376" s="68"/>
      <c r="NHU376" s="68"/>
      <c r="NHV376" s="68"/>
      <c r="NHW376" s="68"/>
      <c r="NHX376" s="68"/>
      <c r="NHY376" s="68"/>
      <c r="NHZ376" s="68"/>
      <c r="NIA376" s="68"/>
      <c r="NIB376" s="68"/>
      <c r="NIC376" s="68"/>
      <c r="NID376" s="68"/>
      <c r="NIE376" s="68"/>
      <c r="NIF376" s="68"/>
      <c r="NIG376" s="68"/>
      <c r="NIH376" s="68"/>
      <c r="NII376" s="68"/>
      <c r="NIJ376" s="68"/>
      <c r="NIK376" s="68"/>
      <c r="NIL376" s="68"/>
      <c r="NIM376" s="68"/>
      <c r="NIN376" s="68"/>
      <c r="NIO376" s="68"/>
      <c r="NIP376" s="68"/>
      <c r="NIQ376" s="68"/>
      <c r="NIR376" s="68"/>
      <c r="NIS376" s="68"/>
      <c r="NIT376" s="68"/>
      <c r="NIU376" s="68"/>
      <c r="NIV376" s="68"/>
      <c r="NIW376" s="68"/>
      <c r="NIX376" s="68"/>
      <c r="NIY376" s="68"/>
      <c r="NIZ376" s="68"/>
      <c r="NJA376" s="68"/>
      <c r="NJB376" s="68"/>
      <c r="NJC376" s="68"/>
      <c r="NJD376" s="68"/>
      <c r="NJE376" s="68"/>
      <c r="NJF376" s="68"/>
      <c r="NJG376" s="68"/>
      <c r="NJH376" s="68"/>
      <c r="NJI376" s="68"/>
      <c r="NJJ376" s="68"/>
      <c r="NJK376" s="68"/>
      <c r="NJL376" s="68"/>
      <c r="NJM376" s="68"/>
      <c r="NJN376" s="68"/>
      <c r="NJO376" s="68"/>
      <c r="NJP376" s="68"/>
      <c r="NJQ376" s="68"/>
      <c r="NJR376" s="68"/>
      <c r="NJS376" s="68"/>
      <c r="NJT376" s="68"/>
      <c r="NJU376" s="68"/>
      <c r="NJV376" s="68"/>
      <c r="NJW376" s="68"/>
      <c r="NJX376" s="68"/>
      <c r="NJY376" s="68"/>
      <c r="NJZ376" s="68"/>
      <c r="NKA376" s="68"/>
      <c r="NKB376" s="68"/>
      <c r="NKC376" s="68"/>
      <c r="NKD376" s="68"/>
      <c r="NKE376" s="68"/>
      <c r="NKF376" s="68"/>
      <c r="NKG376" s="68"/>
      <c r="NKH376" s="68"/>
      <c r="NKI376" s="68"/>
      <c r="NKJ376" s="68"/>
      <c r="NKK376" s="68"/>
      <c r="NKL376" s="68"/>
      <c r="NKM376" s="68"/>
      <c r="NKN376" s="68"/>
      <c r="NKO376" s="68"/>
      <c r="NKP376" s="68"/>
      <c r="NKQ376" s="68"/>
      <c r="NKR376" s="68"/>
      <c r="NKS376" s="68"/>
      <c r="NKT376" s="68"/>
      <c r="NKU376" s="68"/>
      <c r="NKV376" s="68"/>
      <c r="NKW376" s="68"/>
      <c r="NKX376" s="68"/>
      <c r="NKY376" s="68"/>
      <c r="NKZ376" s="68"/>
      <c r="NLA376" s="68"/>
      <c r="NLB376" s="68"/>
      <c r="NLC376" s="68"/>
      <c r="NLD376" s="68"/>
      <c r="NLE376" s="68"/>
      <c r="NLF376" s="68"/>
      <c r="NLG376" s="68"/>
      <c r="NLH376" s="68"/>
      <c r="NLI376" s="68"/>
      <c r="NLJ376" s="68"/>
      <c r="NLK376" s="68"/>
      <c r="NLL376" s="68"/>
      <c r="NLM376" s="68"/>
      <c r="NLN376" s="68"/>
      <c r="NLO376" s="68"/>
      <c r="NLP376" s="68"/>
      <c r="NLQ376" s="68"/>
      <c r="NLR376" s="68"/>
      <c r="NLS376" s="68"/>
      <c r="NLT376" s="68"/>
      <c r="NLU376" s="68"/>
      <c r="NLV376" s="68"/>
      <c r="NLW376" s="68"/>
      <c r="NLX376" s="68"/>
      <c r="NLY376" s="68"/>
      <c r="NLZ376" s="68"/>
      <c r="NMA376" s="68"/>
      <c r="NMB376" s="68"/>
      <c r="NMC376" s="68"/>
      <c r="NMD376" s="68"/>
      <c r="NME376" s="68"/>
      <c r="NMF376" s="68"/>
      <c r="NMG376" s="68"/>
      <c r="NMH376" s="68"/>
      <c r="NMI376" s="68"/>
      <c r="NMJ376" s="68"/>
      <c r="NMK376" s="68"/>
      <c r="NML376" s="68"/>
      <c r="NMM376" s="68"/>
      <c r="NMN376" s="68"/>
      <c r="NMO376" s="68"/>
      <c r="NMP376" s="68"/>
      <c r="NMQ376" s="68"/>
      <c r="NMR376" s="68"/>
      <c r="NMS376" s="68"/>
      <c r="NMT376" s="68"/>
      <c r="NMU376" s="68"/>
      <c r="NMV376" s="68"/>
      <c r="NMW376" s="68"/>
      <c r="NMX376" s="68"/>
      <c r="NMY376" s="68"/>
      <c r="NMZ376" s="68"/>
      <c r="NNA376" s="68"/>
      <c r="NNB376" s="68"/>
      <c r="NNC376" s="68"/>
      <c r="NND376" s="68"/>
      <c r="NNE376" s="68"/>
      <c r="NNF376" s="68"/>
      <c r="NNG376" s="68"/>
      <c r="NNH376" s="68"/>
      <c r="NNI376" s="68"/>
      <c r="NNJ376" s="68"/>
      <c r="NNK376" s="68"/>
      <c r="NNL376" s="68"/>
      <c r="NNM376" s="68"/>
      <c r="NNN376" s="68"/>
      <c r="NNO376" s="68"/>
      <c r="NNP376" s="68"/>
      <c r="NNQ376" s="68"/>
      <c r="NNR376" s="68"/>
      <c r="NNS376" s="68"/>
      <c r="NNT376" s="68"/>
      <c r="NNU376" s="68"/>
      <c r="NNV376" s="68"/>
      <c r="NNW376" s="68"/>
      <c r="NNX376" s="68"/>
      <c r="NNY376" s="68"/>
      <c r="NNZ376" s="68"/>
      <c r="NOA376" s="68"/>
      <c r="NOB376" s="68"/>
      <c r="NOC376" s="68"/>
      <c r="NOD376" s="68"/>
      <c r="NOE376" s="68"/>
      <c r="NOF376" s="68"/>
      <c r="NOG376" s="68"/>
      <c r="NOH376" s="68"/>
      <c r="NOI376" s="68"/>
      <c r="NOJ376" s="68"/>
      <c r="NOK376" s="68"/>
      <c r="NOL376" s="68"/>
      <c r="NOM376" s="68"/>
      <c r="NON376" s="68"/>
      <c r="NOO376" s="68"/>
      <c r="NOP376" s="68"/>
      <c r="NOQ376" s="68"/>
      <c r="NOR376" s="68"/>
      <c r="NOS376" s="68"/>
      <c r="NOT376" s="68"/>
      <c r="NOU376" s="68"/>
      <c r="NOV376" s="68"/>
      <c r="NOW376" s="68"/>
      <c r="NOX376" s="68"/>
      <c r="NOY376" s="68"/>
      <c r="NOZ376" s="68"/>
      <c r="NPA376" s="68"/>
      <c r="NPB376" s="68"/>
      <c r="NPC376" s="68"/>
      <c r="NPD376" s="68"/>
      <c r="NPE376" s="68"/>
      <c r="NPF376" s="68"/>
      <c r="NPG376" s="68"/>
      <c r="NPH376" s="68"/>
      <c r="NPI376" s="68"/>
      <c r="NPJ376" s="68"/>
      <c r="NPK376" s="68"/>
      <c r="NPL376" s="68"/>
      <c r="NPM376" s="68"/>
      <c r="NPN376" s="68"/>
      <c r="NPO376" s="68"/>
      <c r="NPP376" s="68"/>
      <c r="NPQ376" s="68"/>
      <c r="NPR376" s="68"/>
      <c r="NPS376" s="68"/>
      <c r="NPT376" s="68"/>
      <c r="NPU376" s="68"/>
      <c r="NPV376" s="68"/>
      <c r="NPW376" s="68"/>
      <c r="NPX376" s="68"/>
      <c r="NPY376" s="68"/>
      <c r="NPZ376" s="68"/>
      <c r="NQA376" s="68"/>
      <c r="NQB376" s="68"/>
      <c r="NQC376" s="68"/>
      <c r="NQD376" s="68"/>
      <c r="NQE376" s="68"/>
      <c r="NQF376" s="68"/>
      <c r="NQG376" s="68"/>
      <c r="NQH376" s="68"/>
      <c r="NQI376" s="68"/>
      <c r="NQJ376" s="68"/>
      <c r="NQK376" s="68"/>
      <c r="NQL376" s="68"/>
      <c r="NQM376" s="68"/>
      <c r="NQN376" s="68"/>
      <c r="NQO376" s="68"/>
      <c r="NQP376" s="68"/>
      <c r="NQQ376" s="68"/>
      <c r="NQR376" s="68"/>
      <c r="NQS376" s="68"/>
      <c r="NQT376" s="68"/>
      <c r="NQU376" s="68"/>
      <c r="NQV376" s="68"/>
      <c r="NQW376" s="68"/>
      <c r="NQX376" s="68"/>
      <c r="NQY376" s="68"/>
      <c r="NQZ376" s="68"/>
      <c r="NRA376" s="68"/>
      <c r="NRB376" s="68"/>
      <c r="NRC376" s="68"/>
      <c r="NRD376" s="68"/>
      <c r="NRE376" s="68"/>
      <c r="NRF376" s="68"/>
      <c r="NRG376" s="68"/>
      <c r="NRH376" s="68"/>
      <c r="NRI376" s="68"/>
      <c r="NRJ376" s="68"/>
      <c r="NRK376" s="68"/>
      <c r="NRL376" s="68"/>
      <c r="NRM376" s="68"/>
      <c r="NRN376" s="68"/>
      <c r="NRO376" s="68"/>
      <c r="NRP376" s="68"/>
      <c r="NRQ376" s="68"/>
      <c r="NRR376" s="68"/>
      <c r="NRS376" s="68"/>
      <c r="NRT376" s="68"/>
      <c r="NRU376" s="68"/>
      <c r="NRV376" s="68"/>
      <c r="NRW376" s="68"/>
      <c r="NRX376" s="68"/>
      <c r="NRY376" s="68"/>
      <c r="NRZ376" s="68"/>
      <c r="NSA376" s="68"/>
      <c r="NSB376" s="68"/>
      <c r="NSC376" s="68"/>
      <c r="NSD376" s="68"/>
      <c r="NSE376" s="68"/>
      <c r="NSF376" s="68"/>
      <c r="NSG376" s="68"/>
      <c r="NSH376" s="68"/>
      <c r="NSI376" s="68"/>
      <c r="NSJ376" s="68"/>
      <c r="NSK376" s="68"/>
      <c r="NSL376" s="68"/>
      <c r="NSM376" s="68"/>
      <c r="NSN376" s="68"/>
      <c r="NSO376" s="68"/>
      <c r="NSP376" s="68"/>
      <c r="NSQ376" s="68"/>
      <c r="NSR376" s="68"/>
      <c r="NSS376" s="68"/>
      <c r="NST376" s="68"/>
      <c r="NSU376" s="68"/>
      <c r="NSV376" s="68"/>
      <c r="NSW376" s="68"/>
      <c r="NSX376" s="68"/>
      <c r="NSY376" s="68"/>
      <c r="NSZ376" s="68"/>
      <c r="NTA376" s="68"/>
      <c r="NTB376" s="68"/>
      <c r="NTC376" s="68"/>
      <c r="NTD376" s="68"/>
      <c r="NTE376" s="68"/>
      <c r="NTF376" s="68"/>
      <c r="NTG376" s="68"/>
      <c r="NTH376" s="68"/>
      <c r="NTI376" s="68"/>
      <c r="NTJ376" s="68"/>
      <c r="NTK376" s="68"/>
      <c r="NTL376" s="68"/>
      <c r="NTM376" s="68"/>
      <c r="NTN376" s="68"/>
      <c r="NTO376" s="68"/>
      <c r="NTP376" s="68"/>
      <c r="NTQ376" s="68"/>
      <c r="NTR376" s="68"/>
      <c r="NTS376" s="68"/>
      <c r="NTT376" s="68"/>
      <c r="NTU376" s="68"/>
      <c r="NTV376" s="68"/>
      <c r="NTW376" s="68"/>
      <c r="NTX376" s="68"/>
      <c r="NTY376" s="68"/>
      <c r="NTZ376" s="68"/>
      <c r="NUA376" s="68"/>
      <c r="NUB376" s="68"/>
      <c r="NUC376" s="68"/>
      <c r="NUD376" s="68"/>
      <c r="NUE376" s="68"/>
      <c r="NUF376" s="68"/>
      <c r="NUG376" s="68"/>
      <c r="NUH376" s="68"/>
      <c r="NUI376" s="68"/>
      <c r="NUJ376" s="68"/>
      <c r="NUK376" s="68"/>
      <c r="NUL376" s="68"/>
      <c r="NUM376" s="68"/>
      <c r="NUN376" s="68"/>
      <c r="NUO376" s="68"/>
      <c r="NUP376" s="68"/>
      <c r="NUQ376" s="68"/>
      <c r="NUR376" s="68"/>
      <c r="NUS376" s="68"/>
      <c r="NUT376" s="68"/>
      <c r="NUU376" s="68"/>
      <c r="NUV376" s="68"/>
      <c r="NUW376" s="68"/>
      <c r="NUX376" s="68"/>
      <c r="NUY376" s="68"/>
      <c r="NUZ376" s="68"/>
      <c r="NVA376" s="68"/>
      <c r="NVB376" s="68"/>
      <c r="NVC376" s="68"/>
      <c r="NVD376" s="68"/>
      <c r="NVE376" s="68"/>
      <c r="NVF376" s="68"/>
      <c r="NVG376" s="68"/>
      <c r="NVH376" s="68"/>
      <c r="NVI376" s="68"/>
      <c r="NVJ376" s="68"/>
      <c r="NVK376" s="68"/>
      <c r="NVL376" s="68"/>
      <c r="NVM376" s="68"/>
      <c r="NVN376" s="68"/>
      <c r="NVO376" s="68"/>
      <c r="NVP376" s="68"/>
      <c r="NVQ376" s="68"/>
      <c r="NVR376" s="68"/>
      <c r="NVS376" s="68"/>
      <c r="NVT376" s="68"/>
      <c r="NVU376" s="68"/>
      <c r="NVV376" s="68"/>
      <c r="NVW376" s="68"/>
      <c r="NVX376" s="68"/>
      <c r="NVY376" s="68"/>
      <c r="NVZ376" s="68"/>
      <c r="NWA376" s="68"/>
      <c r="NWB376" s="68"/>
      <c r="NWC376" s="68"/>
      <c r="NWD376" s="68"/>
      <c r="NWE376" s="68"/>
      <c r="NWF376" s="68"/>
      <c r="NWG376" s="68"/>
      <c r="NWH376" s="68"/>
      <c r="NWI376" s="68"/>
      <c r="NWJ376" s="68"/>
      <c r="NWK376" s="68"/>
      <c r="NWL376" s="68"/>
      <c r="NWM376" s="68"/>
      <c r="NWN376" s="68"/>
      <c r="NWO376" s="68"/>
      <c r="NWP376" s="68"/>
      <c r="NWQ376" s="68"/>
      <c r="NWR376" s="68"/>
      <c r="NWS376" s="68"/>
      <c r="NWT376" s="68"/>
      <c r="NWU376" s="68"/>
      <c r="NWV376" s="68"/>
      <c r="NWW376" s="68"/>
      <c r="NWX376" s="68"/>
      <c r="NWY376" s="68"/>
      <c r="NWZ376" s="68"/>
      <c r="NXA376" s="68"/>
      <c r="NXB376" s="68"/>
      <c r="NXC376" s="68"/>
      <c r="NXD376" s="68"/>
      <c r="NXE376" s="68"/>
      <c r="NXF376" s="68"/>
      <c r="NXG376" s="68"/>
      <c r="NXH376" s="68"/>
      <c r="NXI376" s="68"/>
      <c r="NXJ376" s="68"/>
      <c r="NXK376" s="68"/>
      <c r="NXL376" s="68"/>
      <c r="NXM376" s="68"/>
      <c r="NXN376" s="68"/>
      <c r="NXO376" s="68"/>
      <c r="NXP376" s="68"/>
      <c r="NXQ376" s="68"/>
      <c r="NXR376" s="68"/>
      <c r="NXS376" s="68"/>
      <c r="NXT376" s="68"/>
      <c r="NXU376" s="68"/>
      <c r="NXV376" s="68"/>
      <c r="NXW376" s="68"/>
      <c r="NXX376" s="68"/>
      <c r="NXY376" s="68"/>
      <c r="NXZ376" s="68"/>
      <c r="NYA376" s="68"/>
      <c r="NYB376" s="68"/>
      <c r="NYC376" s="68"/>
      <c r="NYD376" s="68"/>
      <c r="NYE376" s="68"/>
      <c r="NYF376" s="68"/>
      <c r="NYG376" s="68"/>
      <c r="NYH376" s="68"/>
      <c r="NYI376" s="68"/>
      <c r="NYJ376" s="68"/>
      <c r="NYK376" s="68"/>
      <c r="NYL376" s="68"/>
      <c r="NYM376" s="68"/>
      <c r="NYN376" s="68"/>
      <c r="NYO376" s="68"/>
      <c r="NYP376" s="68"/>
      <c r="NYQ376" s="68"/>
      <c r="NYR376" s="68"/>
      <c r="NYS376" s="68"/>
      <c r="NYT376" s="68"/>
      <c r="NYU376" s="68"/>
      <c r="NYV376" s="68"/>
      <c r="NYW376" s="68"/>
      <c r="NYX376" s="68"/>
      <c r="NYY376" s="68"/>
      <c r="NYZ376" s="68"/>
      <c r="NZA376" s="68"/>
      <c r="NZB376" s="68"/>
      <c r="NZC376" s="68"/>
      <c r="NZD376" s="68"/>
      <c r="NZE376" s="68"/>
      <c r="NZF376" s="68"/>
      <c r="NZG376" s="68"/>
      <c r="NZH376" s="68"/>
      <c r="NZI376" s="68"/>
      <c r="NZJ376" s="68"/>
      <c r="NZK376" s="68"/>
      <c r="NZL376" s="68"/>
      <c r="NZM376" s="68"/>
      <c r="NZN376" s="68"/>
      <c r="NZO376" s="68"/>
      <c r="NZP376" s="68"/>
      <c r="NZQ376" s="68"/>
      <c r="NZR376" s="68"/>
      <c r="NZS376" s="68"/>
      <c r="NZT376" s="68"/>
      <c r="NZU376" s="68"/>
      <c r="NZV376" s="68"/>
      <c r="NZW376" s="68"/>
      <c r="NZX376" s="68"/>
      <c r="NZY376" s="68"/>
      <c r="NZZ376" s="68"/>
      <c r="OAA376" s="68"/>
      <c r="OAB376" s="68"/>
      <c r="OAC376" s="68"/>
      <c r="OAD376" s="68"/>
      <c r="OAE376" s="68"/>
      <c r="OAF376" s="68"/>
      <c r="OAG376" s="68"/>
      <c r="OAH376" s="68"/>
      <c r="OAI376" s="68"/>
      <c r="OAJ376" s="68"/>
      <c r="OAK376" s="68"/>
      <c r="OAL376" s="68"/>
      <c r="OAM376" s="68"/>
      <c r="OAN376" s="68"/>
      <c r="OAO376" s="68"/>
      <c r="OAP376" s="68"/>
      <c r="OAQ376" s="68"/>
      <c r="OAR376" s="68"/>
      <c r="OAS376" s="68"/>
      <c r="OAT376" s="68"/>
      <c r="OAU376" s="68"/>
      <c r="OAV376" s="68"/>
      <c r="OAW376" s="68"/>
      <c r="OAX376" s="68"/>
      <c r="OAY376" s="68"/>
      <c r="OAZ376" s="68"/>
      <c r="OBA376" s="68"/>
      <c r="OBB376" s="68"/>
      <c r="OBC376" s="68"/>
      <c r="OBD376" s="68"/>
      <c r="OBE376" s="68"/>
      <c r="OBF376" s="68"/>
      <c r="OBG376" s="68"/>
      <c r="OBH376" s="68"/>
      <c r="OBI376" s="68"/>
      <c r="OBJ376" s="68"/>
      <c r="OBK376" s="68"/>
      <c r="OBL376" s="68"/>
      <c r="OBM376" s="68"/>
      <c r="OBN376" s="68"/>
      <c r="OBO376" s="68"/>
      <c r="OBP376" s="68"/>
      <c r="OBQ376" s="68"/>
      <c r="OBR376" s="68"/>
      <c r="OBS376" s="68"/>
      <c r="OBT376" s="68"/>
      <c r="OBU376" s="68"/>
      <c r="OBV376" s="68"/>
      <c r="OBW376" s="68"/>
      <c r="OBX376" s="68"/>
      <c r="OBY376" s="68"/>
      <c r="OBZ376" s="68"/>
      <c r="OCA376" s="68"/>
      <c r="OCB376" s="68"/>
      <c r="OCC376" s="68"/>
      <c r="OCD376" s="68"/>
      <c r="OCE376" s="68"/>
      <c r="OCF376" s="68"/>
      <c r="OCG376" s="68"/>
      <c r="OCH376" s="68"/>
      <c r="OCI376" s="68"/>
      <c r="OCJ376" s="68"/>
      <c r="OCK376" s="68"/>
      <c r="OCL376" s="68"/>
      <c r="OCM376" s="68"/>
      <c r="OCN376" s="68"/>
      <c r="OCO376" s="68"/>
      <c r="OCP376" s="68"/>
      <c r="OCQ376" s="68"/>
      <c r="OCR376" s="68"/>
      <c r="OCS376" s="68"/>
      <c r="OCT376" s="68"/>
      <c r="OCU376" s="68"/>
      <c r="OCV376" s="68"/>
      <c r="OCW376" s="68"/>
      <c r="OCX376" s="68"/>
      <c r="OCY376" s="68"/>
      <c r="OCZ376" s="68"/>
      <c r="ODA376" s="68"/>
      <c r="ODB376" s="68"/>
      <c r="ODC376" s="68"/>
      <c r="ODD376" s="68"/>
      <c r="ODE376" s="68"/>
      <c r="ODF376" s="68"/>
      <c r="ODG376" s="68"/>
      <c r="ODH376" s="68"/>
      <c r="ODI376" s="68"/>
      <c r="ODJ376" s="68"/>
      <c r="ODK376" s="68"/>
      <c r="ODL376" s="68"/>
      <c r="ODM376" s="68"/>
      <c r="ODN376" s="68"/>
      <c r="ODO376" s="68"/>
      <c r="ODP376" s="68"/>
      <c r="ODQ376" s="68"/>
      <c r="ODR376" s="68"/>
      <c r="ODS376" s="68"/>
      <c r="ODT376" s="68"/>
      <c r="ODU376" s="68"/>
      <c r="ODV376" s="68"/>
      <c r="ODW376" s="68"/>
      <c r="ODX376" s="68"/>
      <c r="ODY376" s="68"/>
      <c r="ODZ376" s="68"/>
      <c r="OEA376" s="68"/>
      <c r="OEB376" s="68"/>
      <c r="OEC376" s="68"/>
      <c r="OED376" s="68"/>
      <c r="OEE376" s="68"/>
      <c r="OEF376" s="68"/>
      <c r="OEG376" s="68"/>
      <c r="OEH376" s="68"/>
      <c r="OEI376" s="68"/>
      <c r="OEJ376" s="68"/>
      <c r="OEK376" s="68"/>
      <c r="OEL376" s="68"/>
      <c r="OEM376" s="68"/>
      <c r="OEN376" s="68"/>
      <c r="OEO376" s="68"/>
      <c r="OEP376" s="68"/>
      <c r="OEQ376" s="68"/>
      <c r="OER376" s="68"/>
      <c r="OES376" s="68"/>
      <c r="OET376" s="68"/>
      <c r="OEU376" s="68"/>
      <c r="OEV376" s="68"/>
      <c r="OEW376" s="68"/>
      <c r="OEX376" s="68"/>
      <c r="OEY376" s="68"/>
      <c r="OEZ376" s="68"/>
      <c r="OFA376" s="68"/>
      <c r="OFB376" s="68"/>
      <c r="OFC376" s="68"/>
      <c r="OFD376" s="68"/>
      <c r="OFE376" s="68"/>
      <c r="OFF376" s="68"/>
      <c r="OFG376" s="68"/>
      <c r="OFH376" s="68"/>
      <c r="OFI376" s="68"/>
      <c r="OFJ376" s="68"/>
      <c r="OFK376" s="68"/>
      <c r="OFL376" s="68"/>
      <c r="OFM376" s="68"/>
      <c r="OFN376" s="68"/>
      <c r="OFO376" s="68"/>
      <c r="OFP376" s="68"/>
      <c r="OFQ376" s="68"/>
      <c r="OFR376" s="68"/>
      <c r="OFS376" s="68"/>
      <c r="OFT376" s="68"/>
      <c r="OFU376" s="68"/>
      <c r="OFV376" s="68"/>
      <c r="OFW376" s="68"/>
      <c r="OFX376" s="68"/>
      <c r="OFY376" s="68"/>
      <c r="OFZ376" s="68"/>
      <c r="OGA376" s="68"/>
      <c r="OGB376" s="68"/>
      <c r="OGC376" s="68"/>
      <c r="OGD376" s="68"/>
      <c r="OGE376" s="68"/>
      <c r="OGF376" s="68"/>
      <c r="OGG376" s="68"/>
      <c r="OGH376" s="68"/>
      <c r="OGI376" s="68"/>
      <c r="OGJ376" s="68"/>
      <c r="OGK376" s="68"/>
      <c r="OGL376" s="68"/>
      <c r="OGM376" s="68"/>
      <c r="OGN376" s="68"/>
      <c r="OGO376" s="68"/>
      <c r="OGP376" s="68"/>
      <c r="OGQ376" s="68"/>
      <c r="OGR376" s="68"/>
      <c r="OGS376" s="68"/>
      <c r="OGT376" s="68"/>
      <c r="OGU376" s="68"/>
      <c r="OGV376" s="68"/>
      <c r="OGW376" s="68"/>
      <c r="OGX376" s="68"/>
      <c r="OGY376" s="68"/>
      <c r="OGZ376" s="68"/>
      <c r="OHA376" s="68"/>
      <c r="OHB376" s="68"/>
      <c r="OHC376" s="68"/>
      <c r="OHD376" s="68"/>
      <c r="OHE376" s="68"/>
      <c r="OHF376" s="68"/>
      <c r="OHG376" s="68"/>
      <c r="OHH376" s="68"/>
      <c r="OHI376" s="68"/>
      <c r="OHJ376" s="68"/>
      <c r="OHK376" s="68"/>
      <c r="OHL376" s="68"/>
      <c r="OHM376" s="68"/>
      <c r="OHN376" s="68"/>
      <c r="OHO376" s="68"/>
      <c r="OHP376" s="68"/>
      <c r="OHQ376" s="68"/>
      <c r="OHR376" s="68"/>
      <c r="OHS376" s="68"/>
      <c r="OHT376" s="68"/>
      <c r="OHU376" s="68"/>
      <c r="OHV376" s="68"/>
      <c r="OHW376" s="68"/>
      <c r="OHX376" s="68"/>
      <c r="OHY376" s="68"/>
      <c r="OHZ376" s="68"/>
      <c r="OIA376" s="68"/>
      <c r="OIB376" s="68"/>
      <c r="OIC376" s="68"/>
      <c r="OID376" s="68"/>
      <c r="OIE376" s="68"/>
      <c r="OIF376" s="68"/>
      <c r="OIG376" s="68"/>
      <c r="OIH376" s="68"/>
      <c r="OII376" s="68"/>
      <c r="OIJ376" s="68"/>
      <c r="OIK376" s="68"/>
      <c r="OIL376" s="68"/>
      <c r="OIM376" s="68"/>
      <c r="OIN376" s="68"/>
      <c r="OIO376" s="68"/>
      <c r="OIP376" s="68"/>
      <c r="OIQ376" s="68"/>
      <c r="OIR376" s="68"/>
      <c r="OIS376" s="68"/>
      <c r="OIT376" s="68"/>
      <c r="OIU376" s="68"/>
      <c r="OIV376" s="68"/>
      <c r="OIW376" s="68"/>
      <c r="OIX376" s="68"/>
      <c r="OIY376" s="68"/>
      <c r="OIZ376" s="68"/>
      <c r="OJA376" s="68"/>
      <c r="OJB376" s="68"/>
      <c r="OJC376" s="68"/>
      <c r="OJD376" s="68"/>
      <c r="OJE376" s="68"/>
      <c r="OJF376" s="68"/>
      <c r="OJG376" s="68"/>
      <c r="OJH376" s="68"/>
      <c r="OJI376" s="68"/>
      <c r="OJJ376" s="68"/>
      <c r="OJK376" s="68"/>
      <c r="OJL376" s="68"/>
      <c r="OJM376" s="68"/>
      <c r="OJN376" s="68"/>
      <c r="OJO376" s="68"/>
      <c r="OJP376" s="68"/>
      <c r="OJQ376" s="68"/>
      <c r="OJR376" s="68"/>
      <c r="OJS376" s="68"/>
      <c r="OJT376" s="68"/>
      <c r="OJU376" s="68"/>
      <c r="OJV376" s="68"/>
      <c r="OJW376" s="68"/>
      <c r="OJX376" s="68"/>
      <c r="OJY376" s="68"/>
      <c r="OJZ376" s="68"/>
      <c r="OKA376" s="68"/>
      <c r="OKB376" s="68"/>
      <c r="OKC376" s="68"/>
      <c r="OKD376" s="68"/>
      <c r="OKE376" s="68"/>
      <c r="OKF376" s="68"/>
      <c r="OKG376" s="68"/>
      <c r="OKH376" s="68"/>
      <c r="OKI376" s="68"/>
      <c r="OKJ376" s="68"/>
      <c r="OKK376" s="68"/>
      <c r="OKL376" s="68"/>
      <c r="OKM376" s="68"/>
      <c r="OKN376" s="68"/>
      <c r="OKO376" s="68"/>
      <c r="OKP376" s="68"/>
      <c r="OKQ376" s="68"/>
      <c r="OKR376" s="68"/>
      <c r="OKS376" s="68"/>
      <c r="OKT376" s="68"/>
      <c r="OKU376" s="68"/>
      <c r="OKV376" s="68"/>
      <c r="OKW376" s="68"/>
      <c r="OKX376" s="68"/>
      <c r="OKY376" s="68"/>
      <c r="OKZ376" s="68"/>
      <c r="OLA376" s="68"/>
      <c r="OLB376" s="68"/>
      <c r="OLC376" s="68"/>
      <c r="OLD376" s="68"/>
      <c r="OLE376" s="68"/>
      <c r="OLF376" s="68"/>
      <c r="OLG376" s="68"/>
      <c r="OLH376" s="68"/>
      <c r="OLI376" s="68"/>
      <c r="OLJ376" s="68"/>
      <c r="OLK376" s="68"/>
      <c r="OLL376" s="68"/>
      <c r="OLM376" s="68"/>
      <c r="OLN376" s="68"/>
      <c r="OLO376" s="68"/>
      <c r="OLP376" s="68"/>
      <c r="OLQ376" s="68"/>
      <c r="OLR376" s="68"/>
      <c r="OLS376" s="68"/>
      <c r="OLT376" s="68"/>
      <c r="OLU376" s="68"/>
      <c r="OLV376" s="68"/>
      <c r="OLW376" s="68"/>
      <c r="OLX376" s="68"/>
      <c r="OLY376" s="68"/>
      <c r="OLZ376" s="68"/>
      <c r="OMA376" s="68"/>
      <c r="OMB376" s="68"/>
      <c r="OMC376" s="68"/>
      <c r="OMD376" s="68"/>
      <c r="OME376" s="68"/>
      <c r="OMF376" s="68"/>
      <c r="OMG376" s="68"/>
      <c r="OMH376" s="68"/>
      <c r="OMI376" s="68"/>
      <c r="OMJ376" s="68"/>
      <c r="OMK376" s="68"/>
      <c r="OML376" s="68"/>
      <c r="OMM376" s="68"/>
      <c r="OMN376" s="68"/>
      <c r="OMO376" s="68"/>
      <c r="OMP376" s="68"/>
      <c r="OMQ376" s="68"/>
      <c r="OMR376" s="68"/>
      <c r="OMS376" s="68"/>
      <c r="OMT376" s="68"/>
      <c r="OMU376" s="68"/>
      <c r="OMV376" s="68"/>
      <c r="OMW376" s="68"/>
      <c r="OMX376" s="68"/>
      <c r="OMY376" s="68"/>
      <c r="OMZ376" s="68"/>
      <c r="ONA376" s="68"/>
      <c r="ONB376" s="68"/>
      <c r="ONC376" s="68"/>
      <c r="OND376" s="68"/>
      <c r="ONE376" s="68"/>
      <c r="ONF376" s="68"/>
      <c r="ONG376" s="68"/>
      <c r="ONH376" s="68"/>
      <c r="ONI376" s="68"/>
      <c r="ONJ376" s="68"/>
      <c r="ONK376" s="68"/>
      <c r="ONL376" s="68"/>
      <c r="ONM376" s="68"/>
      <c r="ONN376" s="68"/>
      <c r="ONO376" s="68"/>
      <c r="ONP376" s="68"/>
      <c r="ONQ376" s="68"/>
      <c r="ONR376" s="68"/>
      <c r="ONS376" s="68"/>
      <c r="ONT376" s="68"/>
      <c r="ONU376" s="68"/>
      <c r="ONV376" s="68"/>
      <c r="ONW376" s="68"/>
      <c r="ONX376" s="68"/>
      <c r="ONY376" s="68"/>
      <c r="ONZ376" s="68"/>
      <c r="OOA376" s="68"/>
      <c r="OOB376" s="68"/>
      <c r="OOC376" s="68"/>
      <c r="OOD376" s="68"/>
      <c r="OOE376" s="68"/>
      <c r="OOF376" s="68"/>
      <c r="OOG376" s="68"/>
      <c r="OOH376" s="68"/>
      <c r="OOI376" s="68"/>
      <c r="OOJ376" s="68"/>
      <c r="OOK376" s="68"/>
      <c r="OOL376" s="68"/>
      <c r="OOM376" s="68"/>
      <c r="OON376" s="68"/>
      <c r="OOO376" s="68"/>
      <c r="OOP376" s="68"/>
      <c r="OOQ376" s="68"/>
      <c r="OOR376" s="68"/>
      <c r="OOS376" s="68"/>
      <c r="OOT376" s="68"/>
      <c r="OOU376" s="68"/>
      <c r="OOV376" s="68"/>
      <c r="OOW376" s="68"/>
      <c r="OOX376" s="68"/>
      <c r="OOY376" s="68"/>
      <c r="OOZ376" s="68"/>
      <c r="OPA376" s="68"/>
      <c r="OPB376" s="68"/>
      <c r="OPC376" s="68"/>
      <c r="OPD376" s="68"/>
      <c r="OPE376" s="68"/>
      <c r="OPF376" s="68"/>
      <c r="OPG376" s="68"/>
      <c r="OPH376" s="68"/>
      <c r="OPI376" s="68"/>
      <c r="OPJ376" s="68"/>
      <c r="OPK376" s="68"/>
      <c r="OPL376" s="68"/>
      <c r="OPM376" s="68"/>
      <c r="OPN376" s="68"/>
      <c r="OPO376" s="68"/>
      <c r="OPP376" s="68"/>
      <c r="OPQ376" s="68"/>
      <c r="OPR376" s="68"/>
      <c r="OPS376" s="68"/>
      <c r="OPT376" s="68"/>
      <c r="OPU376" s="68"/>
      <c r="OPV376" s="68"/>
      <c r="OPW376" s="68"/>
      <c r="OPX376" s="68"/>
      <c r="OPY376" s="68"/>
      <c r="OPZ376" s="68"/>
      <c r="OQA376" s="68"/>
      <c r="OQB376" s="68"/>
      <c r="OQC376" s="68"/>
      <c r="OQD376" s="68"/>
      <c r="OQE376" s="68"/>
      <c r="OQF376" s="68"/>
      <c r="OQG376" s="68"/>
      <c r="OQH376" s="68"/>
      <c r="OQI376" s="68"/>
      <c r="OQJ376" s="68"/>
      <c r="OQK376" s="68"/>
      <c r="OQL376" s="68"/>
      <c r="OQM376" s="68"/>
      <c r="OQN376" s="68"/>
      <c r="OQO376" s="68"/>
      <c r="OQP376" s="68"/>
      <c r="OQQ376" s="68"/>
      <c r="OQR376" s="68"/>
      <c r="OQS376" s="68"/>
      <c r="OQT376" s="68"/>
      <c r="OQU376" s="68"/>
      <c r="OQV376" s="68"/>
      <c r="OQW376" s="68"/>
      <c r="OQX376" s="68"/>
      <c r="OQY376" s="68"/>
      <c r="OQZ376" s="68"/>
      <c r="ORA376" s="68"/>
      <c r="ORB376" s="68"/>
      <c r="ORC376" s="68"/>
      <c r="ORD376" s="68"/>
      <c r="ORE376" s="68"/>
      <c r="ORF376" s="68"/>
      <c r="ORG376" s="68"/>
      <c r="ORH376" s="68"/>
      <c r="ORI376" s="68"/>
      <c r="ORJ376" s="68"/>
      <c r="ORK376" s="68"/>
      <c r="ORL376" s="68"/>
      <c r="ORM376" s="68"/>
      <c r="ORN376" s="68"/>
      <c r="ORO376" s="68"/>
      <c r="ORP376" s="68"/>
      <c r="ORQ376" s="68"/>
      <c r="ORR376" s="68"/>
      <c r="ORS376" s="68"/>
      <c r="ORT376" s="68"/>
      <c r="ORU376" s="68"/>
      <c r="ORV376" s="68"/>
      <c r="ORW376" s="68"/>
      <c r="ORX376" s="68"/>
      <c r="ORY376" s="68"/>
      <c r="ORZ376" s="68"/>
      <c r="OSA376" s="68"/>
      <c r="OSB376" s="68"/>
      <c r="OSC376" s="68"/>
      <c r="OSD376" s="68"/>
      <c r="OSE376" s="68"/>
      <c r="OSF376" s="68"/>
      <c r="OSG376" s="68"/>
      <c r="OSH376" s="68"/>
      <c r="OSI376" s="68"/>
      <c r="OSJ376" s="68"/>
      <c r="OSK376" s="68"/>
      <c r="OSL376" s="68"/>
      <c r="OSM376" s="68"/>
      <c r="OSN376" s="68"/>
      <c r="OSO376" s="68"/>
      <c r="OSP376" s="68"/>
      <c r="OSQ376" s="68"/>
      <c r="OSR376" s="68"/>
      <c r="OSS376" s="68"/>
      <c r="OST376" s="68"/>
      <c r="OSU376" s="68"/>
      <c r="OSV376" s="68"/>
      <c r="OSW376" s="68"/>
      <c r="OSX376" s="68"/>
      <c r="OSY376" s="68"/>
      <c r="OSZ376" s="68"/>
      <c r="OTA376" s="68"/>
      <c r="OTB376" s="68"/>
      <c r="OTC376" s="68"/>
      <c r="OTD376" s="68"/>
      <c r="OTE376" s="68"/>
      <c r="OTF376" s="68"/>
      <c r="OTG376" s="68"/>
      <c r="OTH376" s="68"/>
      <c r="OTI376" s="68"/>
      <c r="OTJ376" s="68"/>
      <c r="OTK376" s="68"/>
      <c r="OTL376" s="68"/>
      <c r="OTM376" s="68"/>
      <c r="OTN376" s="68"/>
      <c r="OTO376" s="68"/>
      <c r="OTP376" s="68"/>
      <c r="OTQ376" s="68"/>
      <c r="OTR376" s="68"/>
      <c r="OTS376" s="68"/>
      <c r="OTT376" s="68"/>
      <c r="OTU376" s="68"/>
      <c r="OTV376" s="68"/>
      <c r="OTW376" s="68"/>
      <c r="OTX376" s="68"/>
      <c r="OTY376" s="68"/>
      <c r="OTZ376" s="68"/>
      <c r="OUA376" s="68"/>
      <c r="OUB376" s="68"/>
      <c r="OUC376" s="68"/>
      <c r="OUD376" s="68"/>
      <c r="OUE376" s="68"/>
      <c r="OUF376" s="68"/>
      <c r="OUG376" s="68"/>
      <c r="OUH376" s="68"/>
      <c r="OUI376" s="68"/>
      <c r="OUJ376" s="68"/>
      <c r="OUK376" s="68"/>
      <c r="OUL376" s="68"/>
      <c r="OUM376" s="68"/>
      <c r="OUN376" s="68"/>
      <c r="OUO376" s="68"/>
      <c r="OUP376" s="68"/>
      <c r="OUQ376" s="68"/>
      <c r="OUR376" s="68"/>
      <c r="OUS376" s="68"/>
      <c r="OUT376" s="68"/>
      <c r="OUU376" s="68"/>
      <c r="OUV376" s="68"/>
      <c r="OUW376" s="68"/>
      <c r="OUX376" s="68"/>
      <c r="OUY376" s="68"/>
      <c r="OUZ376" s="68"/>
      <c r="OVA376" s="68"/>
      <c r="OVB376" s="68"/>
      <c r="OVC376" s="68"/>
      <c r="OVD376" s="68"/>
      <c r="OVE376" s="68"/>
      <c r="OVF376" s="68"/>
      <c r="OVG376" s="68"/>
      <c r="OVH376" s="68"/>
      <c r="OVI376" s="68"/>
      <c r="OVJ376" s="68"/>
      <c r="OVK376" s="68"/>
      <c r="OVL376" s="68"/>
      <c r="OVM376" s="68"/>
      <c r="OVN376" s="68"/>
      <c r="OVO376" s="68"/>
      <c r="OVP376" s="68"/>
      <c r="OVQ376" s="68"/>
      <c r="OVR376" s="68"/>
      <c r="OVS376" s="68"/>
      <c r="OVT376" s="68"/>
      <c r="OVU376" s="68"/>
      <c r="OVV376" s="68"/>
      <c r="OVW376" s="68"/>
      <c r="OVX376" s="68"/>
      <c r="OVY376" s="68"/>
      <c r="OVZ376" s="68"/>
      <c r="OWA376" s="68"/>
      <c r="OWB376" s="68"/>
      <c r="OWC376" s="68"/>
      <c r="OWD376" s="68"/>
      <c r="OWE376" s="68"/>
      <c r="OWF376" s="68"/>
      <c r="OWG376" s="68"/>
      <c r="OWH376" s="68"/>
      <c r="OWI376" s="68"/>
      <c r="OWJ376" s="68"/>
      <c r="OWK376" s="68"/>
      <c r="OWL376" s="68"/>
      <c r="OWM376" s="68"/>
      <c r="OWN376" s="68"/>
      <c r="OWO376" s="68"/>
      <c r="OWP376" s="68"/>
      <c r="OWQ376" s="68"/>
      <c r="OWR376" s="68"/>
      <c r="OWS376" s="68"/>
      <c r="OWT376" s="68"/>
      <c r="OWU376" s="68"/>
      <c r="OWV376" s="68"/>
      <c r="OWW376" s="68"/>
      <c r="OWX376" s="68"/>
      <c r="OWY376" s="68"/>
      <c r="OWZ376" s="68"/>
      <c r="OXA376" s="68"/>
      <c r="OXB376" s="68"/>
      <c r="OXC376" s="68"/>
      <c r="OXD376" s="68"/>
      <c r="OXE376" s="68"/>
      <c r="OXF376" s="68"/>
      <c r="OXG376" s="68"/>
      <c r="OXH376" s="68"/>
      <c r="OXI376" s="68"/>
      <c r="OXJ376" s="68"/>
      <c r="OXK376" s="68"/>
      <c r="OXL376" s="68"/>
      <c r="OXM376" s="68"/>
      <c r="OXN376" s="68"/>
      <c r="OXO376" s="68"/>
      <c r="OXP376" s="68"/>
      <c r="OXQ376" s="68"/>
      <c r="OXR376" s="68"/>
      <c r="OXS376" s="68"/>
      <c r="OXT376" s="68"/>
      <c r="OXU376" s="68"/>
      <c r="OXV376" s="68"/>
      <c r="OXW376" s="68"/>
      <c r="OXX376" s="68"/>
      <c r="OXY376" s="68"/>
      <c r="OXZ376" s="68"/>
      <c r="OYA376" s="68"/>
      <c r="OYB376" s="68"/>
      <c r="OYC376" s="68"/>
      <c r="OYD376" s="68"/>
      <c r="OYE376" s="68"/>
      <c r="OYF376" s="68"/>
      <c r="OYG376" s="68"/>
      <c r="OYH376" s="68"/>
      <c r="OYI376" s="68"/>
      <c r="OYJ376" s="68"/>
      <c r="OYK376" s="68"/>
      <c r="OYL376" s="68"/>
      <c r="OYM376" s="68"/>
      <c r="OYN376" s="68"/>
      <c r="OYO376" s="68"/>
      <c r="OYP376" s="68"/>
      <c r="OYQ376" s="68"/>
      <c r="OYR376" s="68"/>
      <c r="OYS376" s="68"/>
      <c r="OYT376" s="68"/>
      <c r="OYU376" s="68"/>
      <c r="OYV376" s="68"/>
      <c r="OYW376" s="68"/>
      <c r="OYX376" s="68"/>
      <c r="OYY376" s="68"/>
      <c r="OYZ376" s="68"/>
      <c r="OZA376" s="68"/>
      <c r="OZB376" s="68"/>
      <c r="OZC376" s="68"/>
      <c r="OZD376" s="68"/>
      <c r="OZE376" s="68"/>
      <c r="OZF376" s="68"/>
      <c r="OZG376" s="68"/>
      <c r="OZH376" s="68"/>
      <c r="OZI376" s="68"/>
      <c r="OZJ376" s="68"/>
      <c r="OZK376" s="68"/>
      <c r="OZL376" s="68"/>
      <c r="OZM376" s="68"/>
      <c r="OZN376" s="68"/>
      <c r="OZO376" s="68"/>
      <c r="OZP376" s="68"/>
      <c r="OZQ376" s="68"/>
      <c r="OZR376" s="68"/>
      <c r="OZS376" s="68"/>
      <c r="OZT376" s="68"/>
      <c r="OZU376" s="68"/>
      <c r="OZV376" s="68"/>
      <c r="OZW376" s="68"/>
      <c r="OZX376" s="68"/>
      <c r="OZY376" s="68"/>
      <c r="OZZ376" s="68"/>
      <c r="PAA376" s="68"/>
      <c r="PAB376" s="68"/>
      <c r="PAC376" s="68"/>
      <c r="PAD376" s="68"/>
      <c r="PAE376" s="68"/>
      <c r="PAF376" s="68"/>
      <c r="PAG376" s="68"/>
      <c r="PAH376" s="68"/>
      <c r="PAI376" s="68"/>
      <c r="PAJ376" s="68"/>
      <c r="PAK376" s="68"/>
      <c r="PAL376" s="68"/>
      <c r="PAM376" s="68"/>
      <c r="PAN376" s="68"/>
      <c r="PAO376" s="68"/>
      <c r="PAP376" s="68"/>
      <c r="PAQ376" s="68"/>
      <c r="PAR376" s="68"/>
      <c r="PAS376" s="68"/>
      <c r="PAT376" s="68"/>
      <c r="PAU376" s="68"/>
      <c r="PAV376" s="68"/>
      <c r="PAW376" s="68"/>
      <c r="PAX376" s="68"/>
      <c r="PAY376" s="68"/>
      <c r="PAZ376" s="68"/>
      <c r="PBA376" s="68"/>
      <c r="PBB376" s="68"/>
      <c r="PBC376" s="68"/>
      <c r="PBD376" s="68"/>
      <c r="PBE376" s="68"/>
      <c r="PBF376" s="68"/>
      <c r="PBG376" s="68"/>
      <c r="PBH376" s="68"/>
      <c r="PBI376" s="68"/>
      <c r="PBJ376" s="68"/>
      <c r="PBK376" s="68"/>
      <c r="PBL376" s="68"/>
      <c r="PBM376" s="68"/>
      <c r="PBN376" s="68"/>
      <c r="PBO376" s="68"/>
      <c r="PBP376" s="68"/>
      <c r="PBQ376" s="68"/>
      <c r="PBR376" s="68"/>
      <c r="PBS376" s="68"/>
      <c r="PBT376" s="68"/>
      <c r="PBU376" s="68"/>
      <c r="PBV376" s="68"/>
      <c r="PBW376" s="68"/>
      <c r="PBX376" s="68"/>
      <c r="PBY376" s="68"/>
      <c r="PBZ376" s="68"/>
      <c r="PCA376" s="68"/>
      <c r="PCB376" s="68"/>
      <c r="PCC376" s="68"/>
      <c r="PCD376" s="68"/>
      <c r="PCE376" s="68"/>
      <c r="PCF376" s="68"/>
      <c r="PCG376" s="68"/>
      <c r="PCH376" s="68"/>
      <c r="PCI376" s="68"/>
      <c r="PCJ376" s="68"/>
      <c r="PCK376" s="68"/>
      <c r="PCL376" s="68"/>
      <c r="PCM376" s="68"/>
      <c r="PCN376" s="68"/>
      <c r="PCO376" s="68"/>
      <c r="PCP376" s="68"/>
      <c r="PCQ376" s="68"/>
      <c r="PCR376" s="68"/>
      <c r="PCS376" s="68"/>
      <c r="PCT376" s="68"/>
      <c r="PCU376" s="68"/>
      <c r="PCV376" s="68"/>
      <c r="PCW376" s="68"/>
      <c r="PCX376" s="68"/>
      <c r="PCY376" s="68"/>
      <c r="PCZ376" s="68"/>
      <c r="PDA376" s="68"/>
      <c r="PDB376" s="68"/>
      <c r="PDC376" s="68"/>
      <c r="PDD376" s="68"/>
      <c r="PDE376" s="68"/>
      <c r="PDF376" s="68"/>
      <c r="PDG376" s="68"/>
      <c r="PDH376" s="68"/>
      <c r="PDI376" s="68"/>
      <c r="PDJ376" s="68"/>
      <c r="PDK376" s="68"/>
      <c r="PDL376" s="68"/>
      <c r="PDM376" s="68"/>
      <c r="PDN376" s="68"/>
      <c r="PDO376" s="68"/>
      <c r="PDP376" s="68"/>
      <c r="PDQ376" s="68"/>
      <c r="PDR376" s="68"/>
      <c r="PDS376" s="68"/>
      <c r="PDT376" s="68"/>
      <c r="PDU376" s="68"/>
      <c r="PDV376" s="68"/>
      <c r="PDW376" s="68"/>
      <c r="PDX376" s="68"/>
      <c r="PDY376" s="68"/>
      <c r="PDZ376" s="68"/>
      <c r="PEA376" s="68"/>
      <c r="PEB376" s="68"/>
      <c r="PEC376" s="68"/>
      <c r="PED376" s="68"/>
      <c r="PEE376" s="68"/>
      <c r="PEF376" s="68"/>
      <c r="PEG376" s="68"/>
      <c r="PEH376" s="68"/>
      <c r="PEI376" s="68"/>
      <c r="PEJ376" s="68"/>
      <c r="PEK376" s="68"/>
      <c r="PEL376" s="68"/>
      <c r="PEM376" s="68"/>
      <c r="PEN376" s="68"/>
      <c r="PEO376" s="68"/>
      <c r="PEP376" s="68"/>
      <c r="PEQ376" s="68"/>
      <c r="PER376" s="68"/>
      <c r="PES376" s="68"/>
      <c r="PET376" s="68"/>
      <c r="PEU376" s="68"/>
      <c r="PEV376" s="68"/>
      <c r="PEW376" s="68"/>
      <c r="PEX376" s="68"/>
      <c r="PEY376" s="68"/>
      <c r="PEZ376" s="68"/>
      <c r="PFA376" s="68"/>
      <c r="PFB376" s="68"/>
      <c r="PFC376" s="68"/>
      <c r="PFD376" s="68"/>
      <c r="PFE376" s="68"/>
      <c r="PFF376" s="68"/>
      <c r="PFG376" s="68"/>
      <c r="PFH376" s="68"/>
      <c r="PFI376" s="68"/>
      <c r="PFJ376" s="68"/>
      <c r="PFK376" s="68"/>
      <c r="PFL376" s="68"/>
      <c r="PFM376" s="68"/>
      <c r="PFN376" s="68"/>
      <c r="PFO376" s="68"/>
      <c r="PFP376" s="68"/>
      <c r="PFQ376" s="68"/>
      <c r="PFR376" s="68"/>
      <c r="PFS376" s="68"/>
      <c r="PFT376" s="68"/>
      <c r="PFU376" s="68"/>
      <c r="PFV376" s="68"/>
      <c r="PFW376" s="68"/>
      <c r="PFX376" s="68"/>
      <c r="PFY376" s="68"/>
      <c r="PFZ376" s="68"/>
      <c r="PGA376" s="68"/>
      <c r="PGB376" s="68"/>
      <c r="PGC376" s="68"/>
      <c r="PGD376" s="68"/>
      <c r="PGE376" s="68"/>
      <c r="PGF376" s="68"/>
      <c r="PGG376" s="68"/>
      <c r="PGH376" s="68"/>
      <c r="PGI376" s="68"/>
      <c r="PGJ376" s="68"/>
      <c r="PGK376" s="68"/>
      <c r="PGL376" s="68"/>
      <c r="PGM376" s="68"/>
      <c r="PGN376" s="68"/>
      <c r="PGO376" s="68"/>
      <c r="PGP376" s="68"/>
      <c r="PGQ376" s="68"/>
      <c r="PGR376" s="68"/>
      <c r="PGS376" s="68"/>
      <c r="PGT376" s="68"/>
      <c r="PGU376" s="68"/>
      <c r="PGV376" s="68"/>
      <c r="PGW376" s="68"/>
      <c r="PGX376" s="68"/>
      <c r="PGY376" s="68"/>
      <c r="PGZ376" s="68"/>
      <c r="PHA376" s="68"/>
      <c r="PHB376" s="68"/>
      <c r="PHC376" s="68"/>
      <c r="PHD376" s="68"/>
      <c r="PHE376" s="68"/>
      <c r="PHF376" s="68"/>
      <c r="PHG376" s="68"/>
      <c r="PHH376" s="68"/>
      <c r="PHI376" s="68"/>
      <c r="PHJ376" s="68"/>
      <c r="PHK376" s="68"/>
      <c r="PHL376" s="68"/>
      <c r="PHM376" s="68"/>
      <c r="PHN376" s="68"/>
      <c r="PHO376" s="68"/>
      <c r="PHP376" s="68"/>
      <c r="PHQ376" s="68"/>
      <c r="PHR376" s="68"/>
      <c r="PHS376" s="68"/>
      <c r="PHT376" s="68"/>
      <c r="PHU376" s="68"/>
      <c r="PHV376" s="68"/>
      <c r="PHW376" s="68"/>
      <c r="PHX376" s="68"/>
      <c r="PHY376" s="68"/>
      <c r="PHZ376" s="68"/>
      <c r="PIA376" s="68"/>
      <c r="PIB376" s="68"/>
      <c r="PIC376" s="68"/>
      <c r="PID376" s="68"/>
      <c r="PIE376" s="68"/>
      <c r="PIF376" s="68"/>
      <c r="PIG376" s="68"/>
      <c r="PIH376" s="68"/>
      <c r="PII376" s="68"/>
      <c r="PIJ376" s="68"/>
      <c r="PIK376" s="68"/>
      <c r="PIL376" s="68"/>
      <c r="PIM376" s="68"/>
      <c r="PIN376" s="68"/>
      <c r="PIO376" s="68"/>
      <c r="PIP376" s="68"/>
      <c r="PIQ376" s="68"/>
      <c r="PIR376" s="68"/>
      <c r="PIS376" s="68"/>
      <c r="PIT376" s="68"/>
      <c r="PIU376" s="68"/>
      <c r="PIV376" s="68"/>
      <c r="PIW376" s="68"/>
      <c r="PIX376" s="68"/>
      <c r="PIY376" s="68"/>
      <c r="PIZ376" s="68"/>
      <c r="PJA376" s="68"/>
      <c r="PJB376" s="68"/>
      <c r="PJC376" s="68"/>
      <c r="PJD376" s="68"/>
      <c r="PJE376" s="68"/>
      <c r="PJF376" s="68"/>
      <c r="PJG376" s="68"/>
      <c r="PJH376" s="68"/>
      <c r="PJI376" s="68"/>
      <c r="PJJ376" s="68"/>
      <c r="PJK376" s="68"/>
      <c r="PJL376" s="68"/>
      <c r="PJM376" s="68"/>
      <c r="PJN376" s="68"/>
      <c r="PJO376" s="68"/>
      <c r="PJP376" s="68"/>
      <c r="PJQ376" s="68"/>
      <c r="PJR376" s="68"/>
      <c r="PJS376" s="68"/>
      <c r="PJT376" s="68"/>
      <c r="PJU376" s="68"/>
      <c r="PJV376" s="68"/>
      <c r="PJW376" s="68"/>
      <c r="PJX376" s="68"/>
      <c r="PJY376" s="68"/>
      <c r="PJZ376" s="68"/>
      <c r="PKA376" s="68"/>
      <c r="PKB376" s="68"/>
      <c r="PKC376" s="68"/>
      <c r="PKD376" s="68"/>
      <c r="PKE376" s="68"/>
      <c r="PKF376" s="68"/>
      <c r="PKG376" s="68"/>
      <c r="PKH376" s="68"/>
      <c r="PKI376" s="68"/>
      <c r="PKJ376" s="68"/>
      <c r="PKK376" s="68"/>
      <c r="PKL376" s="68"/>
      <c r="PKM376" s="68"/>
      <c r="PKN376" s="68"/>
      <c r="PKO376" s="68"/>
      <c r="PKP376" s="68"/>
      <c r="PKQ376" s="68"/>
      <c r="PKR376" s="68"/>
      <c r="PKS376" s="68"/>
      <c r="PKT376" s="68"/>
      <c r="PKU376" s="68"/>
      <c r="PKV376" s="68"/>
      <c r="PKW376" s="68"/>
      <c r="PKX376" s="68"/>
      <c r="PKY376" s="68"/>
      <c r="PKZ376" s="68"/>
      <c r="PLA376" s="68"/>
      <c r="PLB376" s="68"/>
      <c r="PLC376" s="68"/>
      <c r="PLD376" s="68"/>
      <c r="PLE376" s="68"/>
      <c r="PLF376" s="68"/>
      <c r="PLG376" s="68"/>
      <c r="PLH376" s="68"/>
      <c r="PLI376" s="68"/>
      <c r="PLJ376" s="68"/>
      <c r="PLK376" s="68"/>
      <c r="PLL376" s="68"/>
      <c r="PLM376" s="68"/>
      <c r="PLN376" s="68"/>
      <c r="PLO376" s="68"/>
      <c r="PLP376" s="68"/>
      <c r="PLQ376" s="68"/>
      <c r="PLR376" s="68"/>
      <c r="PLS376" s="68"/>
      <c r="PLT376" s="68"/>
      <c r="PLU376" s="68"/>
      <c r="PLV376" s="68"/>
      <c r="PLW376" s="68"/>
      <c r="PLX376" s="68"/>
      <c r="PLY376" s="68"/>
      <c r="PLZ376" s="68"/>
      <c r="PMA376" s="68"/>
      <c r="PMB376" s="68"/>
      <c r="PMC376" s="68"/>
      <c r="PMD376" s="68"/>
      <c r="PME376" s="68"/>
      <c r="PMF376" s="68"/>
      <c r="PMG376" s="68"/>
      <c r="PMH376" s="68"/>
      <c r="PMI376" s="68"/>
      <c r="PMJ376" s="68"/>
      <c r="PMK376" s="68"/>
      <c r="PML376" s="68"/>
      <c r="PMM376" s="68"/>
      <c r="PMN376" s="68"/>
      <c r="PMO376" s="68"/>
      <c r="PMP376" s="68"/>
      <c r="PMQ376" s="68"/>
      <c r="PMR376" s="68"/>
      <c r="PMS376" s="68"/>
      <c r="PMT376" s="68"/>
      <c r="PMU376" s="68"/>
      <c r="PMV376" s="68"/>
      <c r="PMW376" s="68"/>
      <c r="PMX376" s="68"/>
      <c r="PMY376" s="68"/>
      <c r="PMZ376" s="68"/>
      <c r="PNA376" s="68"/>
      <c r="PNB376" s="68"/>
      <c r="PNC376" s="68"/>
      <c r="PND376" s="68"/>
      <c r="PNE376" s="68"/>
      <c r="PNF376" s="68"/>
      <c r="PNG376" s="68"/>
      <c r="PNH376" s="68"/>
      <c r="PNI376" s="68"/>
      <c r="PNJ376" s="68"/>
      <c r="PNK376" s="68"/>
      <c r="PNL376" s="68"/>
      <c r="PNM376" s="68"/>
      <c r="PNN376" s="68"/>
      <c r="PNO376" s="68"/>
      <c r="PNP376" s="68"/>
      <c r="PNQ376" s="68"/>
      <c r="PNR376" s="68"/>
      <c r="PNS376" s="68"/>
      <c r="PNT376" s="68"/>
      <c r="PNU376" s="68"/>
      <c r="PNV376" s="68"/>
      <c r="PNW376" s="68"/>
      <c r="PNX376" s="68"/>
      <c r="PNY376" s="68"/>
      <c r="PNZ376" s="68"/>
      <c r="POA376" s="68"/>
      <c r="POB376" s="68"/>
      <c r="POC376" s="68"/>
      <c r="POD376" s="68"/>
      <c r="POE376" s="68"/>
      <c r="POF376" s="68"/>
      <c r="POG376" s="68"/>
      <c r="POH376" s="68"/>
      <c r="POI376" s="68"/>
      <c r="POJ376" s="68"/>
      <c r="POK376" s="68"/>
      <c r="POL376" s="68"/>
      <c r="POM376" s="68"/>
      <c r="PON376" s="68"/>
      <c r="POO376" s="68"/>
      <c r="POP376" s="68"/>
      <c r="POQ376" s="68"/>
      <c r="POR376" s="68"/>
      <c r="POS376" s="68"/>
      <c r="POT376" s="68"/>
      <c r="POU376" s="68"/>
      <c r="POV376" s="68"/>
      <c r="POW376" s="68"/>
      <c r="POX376" s="68"/>
      <c r="POY376" s="68"/>
      <c r="POZ376" s="68"/>
      <c r="PPA376" s="68"/>
      <c r="PPB376" s="68"/>
      <c r="PPC376" s="68"/>
      <c r="PPD376" s="68"/>
      <c r="PPE376" s="68"/>
      <c r="PPF376" s="68"/>
      <c r="PPG376" s="68"/>
      <c r="PPH376" s="68"/>
      <c r="PPI376" s="68"/>
      <c r="PPJ376" s="68"/>
      <c r="PPK376" s="68"/>
      <c r="PPL376" s="68"/>
      <c r="PPM376" s="68"/>
      <c r="PPN376" s="68"/>
      <c r="PPO376" s="68"/>
      <c r="PPP376" s="68"/>
      <c r="PPQ376" s="68"/>
      <c r="PPR376" s="68"/>
      <c r="PPS376" s="68"/>
      <c r="PPT376" s="68"/>
      <c r="PPU376" s="68"/>
      <c r="PPV376" s="68"/>
      <c r="PPW376" s="68"/>
      <c r="PPX376" s="68"/>
      <c r="PPY376" s="68"/>
      <c r="PPZ376" s="68"/>
      <c r="PQA376" s="68"/>
      <c r="PQB376" s="68"/>
      <c r="PQC376" s="68"/>
      <c r="PQD376" s="68"/>
      <c r="PQE376" s="68"/>
      <c r="PQF376" s="68"/>
      <c r="PQG376" s="68"/>
      <c r="PQH376" s="68"/>
      <c r="PQI376" s="68"/>
      <c r="PQJ376" s="68"/>
      <c r="PQK376" s="68"/>
      <c r="PQL376" s="68"/>
      <c r="PQM376" s="68"/>
      <c r="PQN376" s="68"/>
      <c r="PQO376" s="68"/>
      <c r="PQP376" s="68"/>
      <c r="PQQ376" s="68"/>
      <c r="PQR376" s="68"/>
      <c r="PQS376" s="68"/>
      <c r="PQT376" s="68"/>
      <c r="PQU376" s="68"/>
      <c r="PQV376" s="68"/>
      <c r="PQW376" s="68"/>
      <c r="PQX376" s="68"/>
      <c r="PQY376" s="68"/>
      <c r="PQZ376" s="68"/>
      <c r="PRA376" s="68"/>
      <c r="PRB376" s="68"/>
      <c r="PRC376" s="68"/>
      <c r="PRD376" s="68"/>
      <c r="PRE376" s="68"/>
      <c r="PRF376" s="68"/>
      <c r="PRG376" s="68"/>
      <c r="PRH376" s="68"/>
      <c r="PRI376" s="68"/>
      <c r="PRJ376" s="68"/>
      <c r="PRK376" s="68"/>
      <c r="PRL376" s="68"/>
      <c r="PRM376" s="68"/>
      <c r="PRN376" s="68"/>
      <c r="PRO376" s="68"/>
      <c r="PRP376" s="68"/>
      <c r="PRQ376" s="68"/>
      <c r="PRR376" s="68"/>
      <c r="PRS376" s="68"/>
      <c r="PRT376" s="68"/>
      <c r="PRU376" s="68"/>
      <c r="PRV376" s="68"/>
      <c r="PRW376" s="68"/>
      <c r="PRX376" s="68"/>
      <c r="PRY376" s="68"/>
      <c r="PRZ376" s="68"/>
      <c r="PSA376" s="68"/>
      <c r="PSB376" s="68"/>
      <c r="PSC376" s="68"/>
      <c r="PSD376" s="68"/>
      <c r="PSE376" s="68"/>
      <c r="PSF376" s="68"/>
      <c r="PSG376" s="68"/>
      <c r="PSH376" s="68"/>
      <c r="PSI376" s="68"/>
      <c r="PSJ376" s="68"/>
      <c r="PSK376" s="68"/>
      <c r="PSL376" s="68"/>
      <c r="PSM376" s="68"/>
      <c r="PSN376" s="68"/>
      <c r="PSO376" s="68"/>
      <c r="PSP376" s="68"/>
      <c r="PSQ376" s="68"/>
      <c r="PSR376" s="68"/>
      <c r="PSS376" s="68"/>
      <c r="PST376" s="68"/>
      <c r="PSU376" s="68"/>
      <c r="PSV376" s="68"/>
      <c r="PSW376" s="68"/>
      <c r="PSX376" s="68"/>
      <c r="PSY376" s="68"/>
      <c r="PSZ376" s="68"/>
      <c r="PTA376" s="68"/>
      <c r="PTB376" s="68"/>
      <c r="PTC376" s="68"/>
      <c r="PTD376" s="68"/>
      <c r="PTE376" s="68"/>
      <c r="PTF376" s="68"/>
      <c r="PTG376" s="68"/>
      <c r="PTH376" s="68"/>
      <c r="PTI376" s="68"/>
      <c r="PTJ376" s="68"/>
      <c r="PTK376" s="68"/>
      <c r="PTL376" s="68"/>
      <c r="PTM376" s="68"/>
      <c r="PTN376" s="68"/>
      <c r="PTO376" s="68"/>
      <c r="PTP376" s="68"/>
      <c r="PTQ376" s="68"/>
      <c r="PTR376" s="68"/>
      <c r="PTS376" s="68"/>
      <c r="PTT376" s="68"/>
      <c r="PTU376" s="68"/>
      <c r="PTV376" s="68"/>
      <c r="PTW376" s="68"/>
      <c r="PTX376" s="68"/>
      <c r="PTY376" s="68"/>
      <c r="PTZ376" s="68"/>
      <c r="PUA376" s="68"/>
      <c r="PUB376" s="68"/>
      <c r="PUC376" s="68"/>
      <c r="PUD376" s="68"/>
      <c r="PUE376" s="68"/>
      <c r="PUF376" s="68"/>
      <c r="PUG376" s="68"/>
      <c r="PUH376" s="68"/>
      <c r="PUI376" s="68"/>
      <c r="PUJ376" s="68"/>
      <c r="PUK376" s="68"/>
      <c r="PUL376" s="68"/>
      <c r="PUM376" s="68"/>
      <c r="PUN376" s="68"/>
      <c r="PUO376" s="68"/>
      <c r="PUP376" s="68"/>
      <c r="PUQ376" s="68"/>
      <c r="PUR376" s="68"/>
      <c r="PUS376" s="68"/>
      <c r="PUT376" s="68"/>
      <c r="PUU376" s="68"/>
      <c r="PUV376" s="68"/>
      <c r="PUW376" s="68"/>
      <c r="PUX376" s="68"/>
      <c r="PUY376" s="68"/>
      <c r="PUZ376" s="68"/>
      <c r="PVA376" s="68"/>
      <c r="PVB376" s="68"/>
      <c r="PVC376" s="68"/>
      <c r="PVD376" s="68"/>
      <c r="PVE376" s="68"/>
      <c r="PVF376" s="68"/>
      <c r="PVG376" s="68"/>
      <c r="PVH376" s="68"/>
      <c r="PVI376" s="68"/>
      <c r="PVJ376" s="68"/>
      <c r="PVK376" s="68"/>
      <c r="PVL376" s="68"/>
      <c r="PVM376" s="68"/>
      <c r="PVN376" s="68"/>
      <c r="PVO376" s="68"/>
      <c r="PVP376" s="68"/>
      <c r="PVQ376" s="68"/>
      <c r="PVR376" s="68"/>
      <c r="PVS376" s="68"/>
      <c r="PVT376" s="68"/>
      <c r="PVU376" s="68"/>
      <c r="PVV376" s="68"/>
      <c r="PVW376" s="68"/>
      <c r="PVX376" s="68"/>
      <c r="PVY376" s="68"/>
      <c r="PVZ376" s="68"/>
      <c r="PWA376" s="68"/>
      <c r="PWB376" s="68"/>
      <c r="PWC376" s="68"/>
      <c r="PWD376" s="68"/>
      <c r="PWE376" s="68"/>
      <c r="PWF376" s="68"/>
      <c r="PWG376" s="68"/>
      <c r="PWH376" s="68"/>
      <c r="PWI376" s="68"/>
      <c r="PWJ376" s="68"/>
      <c r="PWK376" s="68"/>
      <c r="PWL376" s="68"/>
      <c r="PWM376" s="68"/>
      <c r="PWN376" s="68"/>
      <c r="PWO376" s="68"/>
      <c r="PWP376" s="68"/>
      <c r="PWQ376" s="68"/>
      <c r="PWR376" s="68"/>
      <c r="PWS376" s="68"/>
      <c r="PWT376" s="68"/>
      <c r="PWU376" s="68"/>
      <c r="PWV376" s="68"/>
      <c r="PWW376" s="68"/>
      <c r="PWX376" s="68"/>
      <c r="PWY376" s="68"/>
      <c r="PWZ376" s="68"/>
      <c r="PXA376" s="68"/>
      <c r="PXB376" s="68"/>
      <c r="PXC376" s="68"/>
      <c r="PXD376" s="68"/>
      <c r="PXE376" s="68"/>
      <c r="PXF376" s="68"/>
      <c r="PXG376" s="68"/>
      <c r="PXH376" s="68"/>
      <c r="PXI376" s="68"/>
      <c r="PXJ376" s="68"/>
      <c r="PXK376" s="68"/>
      <c r="PXL376" s="68"/>
      <c r="PXM376" s="68"/>
      <c r="PXN376" s="68"/>
      <c r="PXO376" s="68"/>
      <c r="PXP376" s="68"/>
      <c r="PXQ376" s="68"/>
      <c r="PXR376" s="68"/>
      <c r="PXS376" s="68"/>
      <c r="PXT376" s="68"/>
      <c r="PXU376" s="68"/>
      <c r="PXV376" s="68"/>
      <c r="PXW376" s="68"/>
      <c r="PXX376" s="68"/>
      <c r="PXY376" s="68"/>
      <c r="PXZ376" s="68"/>
      <c r="PYA376" s="68"/>
      <c r="PYB376" s="68"/>
      <c r="PYC376" s="68"/>
      <c r="PYD376" s="68"/>
      <c r="PYE376" s="68"/>
      <c r="PYF376" s="68"/>
      <c r="PYG376" s="68"/>
      <c r="PYH376" s="68"/>
      <c r="PYI376" s="68"/>
      <c r="PYJ376" s="68"/>
      <c r="PYK376" s="68"/>
      <c r="PYL376" s="68"/>
      <c r="PYM376" s="68"/>
      <c r="PYN376" s="68"/>
      <c r="PYO376" s="68"/>
      <c r="PYP376" s="68"/>
      <c r="PYQ376" s="68"/>
      <c r="PYR376" s="68"/>
      <c r="PYS376" s="68"/>
      <c r="PYT376" s="68"/>
      <c r="PYU376" s="68"/>
      <c r="PYV376" s="68"/>
      <c r="PYW376" s="68"/>
      <c r="PYX376" s="68"/>
      <c r="PYY376" s="68"/>
      <c r="PYZ376" s="68"/>
      <c r="PZA376" s="68"/>
      <c r="PZB376" s="68"/>
      <c r="PZC376" s="68"/>
      <c r="PZD376" s="68"/>
      <c r="PZE376" s="68"/>
      <c r="PZF376" s="68"/>
      <c r="PZG376" s="68"/>
      <c r="PZH376" s="68"/>
      <c r="PZI376" s="68"/>
      <c r="PZJ376" s="68"/>
      <c r="PZK376" s="68"/>
      <c r="PZL376" s="68"/>
      <c r="PZM376" s="68"/>
      <c r="PZN376" s="68"/>
      <c r="PZO376" s="68"/>
      <c r="PZP376" s="68"/>
      <c r="PZQ376" s="68"/>
      <c r="PZR376" s="68"/>
      <c r="PZS376" s="68"/>
      <c r="PZT376" s="68"/>
      <c r="PZU376" s="68"/>
      <c r="PZV376" s="68"/>
      <c r="PZW376" s="68"/>
      <c r="PZX376" s="68"/>
      <c r="PZY376" s="68"/>
      <c r="PZZ376" s="68"/>
      <c r="QAA376" s="68"/>
      <c r="QAB376" s="68"/>
      <c r="QAC376" s="68"/>
      <c r="QAD376" s="68"/>
      <c r="QAE376" s="68"/>
      <c r="QAF376" s="68"/>
      <c r="QAG376" s="68"/>
      <c r="QAH376" s="68"/>
      <c r="QAI376" s="68"/>
      <c r="QAJ376" s="68"/>
      <c r="QAK376" s="68"/>
      <c r="QAL376" s="68"/>
      <c r="QAM376" s="68"/>
      <c r="QAN376" s="68"/>
      <c r="QAO376" s="68"/>
      <c r="QAP376" s="68"/>
      <c r="QAQ376" s="68"/>
      <c r="QAR376" s="68"/>
      <c r="QAS376" s="68"/>
      <c r="QAT376" s="68"/>
      <c r="QAU376" s="68"/>
      <c r="QAV376" s="68"/>
      <c r="QAW376" s="68"/>
      <c r="QAX376" s="68"/>
      <c r="QAY376" s="68"/>
      <c r="QAZ376" s="68"/>
      <c r="QBA376" s="68"/>
      <c r="QBB376" s="68"/>
      <c r="QBC376" s="68"/>
      <c r="QBD376" s="68"/>
      <c r="QBE376" s="68"/>
      <c r="QBF376" s="68"/>
      <c r="QBG376" s="68"/>
      <c r="QBH376" s="68"/>
      <c r="QBI376" s="68"/>
      <c r="QBJ376" s="68"/>
      <c r="QBK376" s="68"/>
      <c r="QBL376" s="68"/>
      <c r="QBM376" s="68"/>
      <c r="QBN376" s="68"/>
      <c r="QBO376" s="68"/>
      <c r="QBP376" s="68"/>
      <c r="QBQ376" s="68"/>
      <c r="QBR376" s="68"/>
      <c r="QBS376" s="68"/>
      <c r="QBT376" s="68"/>
      <c r="QBU376" s="68"/>
      <c r="QBV376" s="68"/>
      <c r="QBW376" s="68"/>
      <c r="QBX376" s="68"/>
      <c r="QBY376" s="68"/>
      <c r="QBZ376" s="68"/>
      <c r="QCA376" s="68"/>
      <c r="QCB376" s="68"/>
      <c r="QCC376" s="68"/>
      <c r="QCD376" s="68"/>
      <c r="QCE376" s="68"/>
      <c r="QCF376" s="68"/>
      <c r="QCG376" s="68"/>
      <c r="QCH376" s="68"/>
      <c r="QCI376" s="68"/>
      <c r="QCJ376" s="68"/>
      <c r="QCK376" s="68"/>
      <c r="QCL376" s="68"/>
      <c r="QCM376" s="68"/>
      <c r="QCN376" s="68"/>
      <c r="QCO376" s="68"/>
      <c r="QCP376" s="68"/>
      <c r="QCQ376" s="68"/>
      <c r="QCR376" s="68"/>
      <c r="QCS376" s="68"/>
      <c r="QCT376" s="68"/>
      <c r="QCU376" s="68"/>
      <c r="QCV376" s="68"/>
      <c r="QCW376" s="68"/>
      <c r="QCX376" s="68"/>
      <c r="QCY376" s="68"/>
      <c r="QCZ376" s="68"/>
      <c r="QDA376" s="68"/>
      <c r="QDB376" s="68"/>
      <c r="QDC376" s="68"/>
      <c r="QDD376" s="68"/>
      <c r="QDE376" s="68"/>
      <c r="QDF376" s="68"/>
      <c r="QDG376" s="68"/>
      <c r="QDH376" s="68"/>
      <c r="QDI376" s="68"/>
      <c r="QDJ376" s="68"/>
      <c r="QDK376" s="68"/>
      <c r="QDL376" s="68"/>
      <c r="QDM376" s="68"/>
      <c r="QDN376" s="68"/>
      <c r="QDO376" s="68"/>
      <c r="QDP376" s="68"/>
      <c r="QDQ376" s="68"/>
      <c r="QDR376" s="68"/>
      <c r="QDS376" s="68"/>
      <c r="QDT376" s="68"/>
      <c r="QDU376" s="68"/>
      <c r="QDV376" s="68"/>
      <c r="QDW376" s="68"/>
      <c r="QDX376" s="68"/>
      <c r="QDY376" s="68"/>
      <c r="QDZ376" s="68"/>
      <c r="QEA376" s="68"/>
      <c r="QEB376" s="68"/>
      <c r="QEC376" s="68"/>
      <c r="QED376" s="68"/>
      <c r="QEE376" s="68"/>
      <c r="QEF376" s="68"/>
      <c r="QEG376" s="68"/>
      <c r="QEH376" s="68"/>
      <c r="QEI376" s="68"/>
      <c r="QEJ376" s="68"/>
      <c r="QEK376" s="68"/>
      <c r="QEL376" s="68"/>
      <c r="QEM376" s="68"/>
      <c r="QEN376" s="68"/>
      <c r="QEO376" s="68"/>
      <c r="QEP376" s="68"/>
      <c r="QEQ376" s="68"/>
      <c r="QER376" s="68"/>
      <c r="QES376" s="68"/>
      <c r="QET376" s="68"/>
      <c r="QEU376" s="68"/>
      <c r="QEV376" s="68"/>
      <c r="QEW376" s="68"/>
      <c r="QEX376" s="68"/>
      <c r="QEY376" s="68"/>
      <c r="QEZ376" s="68"/>
      <c r="QFA376" s="68"/>
      <c r="QFB376" s="68"/>
      <c r="QFC376" s="68"/>
      <c r="QFD376" s="68"/>
      <c r="QFE376" s="68"/>
      <c r="QFF376" s="68"/>
      <c r="QFG376" s="68"/>
      <c r="QFH376" s="68"/>
      <c r="QFI376" s="68"/>
      <c r="QFJ376" s="68"/>
      <c r="QFK376" s="68"/>
      <c r="QFL376" s="68"/>
      <c r="QFM376" s="68"/>
      <c r="QFN376" s="68"/>
      <c r="QFO376" s="68"/>
      <c r="QFP376" s="68"/>
      <c r="QFQ376" s="68"/>
      <c r="QFR376" s="68"/>
      <c r="QFS376" s="68"/>
      <c r="QFT376" s="68"/>
      <c r="QFU376" s="68"/>
      <c r="QFV376" s="68"/>
      <c r="QFW376" s="68"/>
      <c r="QFX376" s="68"/>
      <c r="QFY376" s="68"/>
      <c r="QFZ376" s="68"/>
      <c r="QGA376" s="68"/>
      <c r="QGB376" s="68"/>
      <c r="QGC376" s="68"/>
      <c r="QGD376" s="68"/>
      <c r="QGE376" s="68"/>
      <c r="QGF376" s="68"/>
      <c r="QGG376" s="68"/>
      <c r="QGH376" s="68"/>
      <c r="QGI376" s="68"/>
      <c r="QGJ376" s="68"/>
      <c r="QGK376" s="68"/>
      <c r="QGL376" s="68"/>
      <c r="QGM376" s="68"/>
      <c r="QGN376" s="68"/>
      <c r="QGO376" s="68"/>
      <c r="QGP376" s="68"/>
      <c r="QGQ376" s="68"/>
      <c r="QGR376" s="68"/>
      <c r="QGS376" s="68"/>
      <c r="QGT376" s="68"/>
      <c r="QGU376" s="68"/>
      <c r="QGV376" s="68"/>
      <c r="QGW376" s="68"/>
      <c r="QGX376" s="68"/>
      <c r="QGY376" s="68"/>
      <c r="QGZ376" s="68"/>
      <c r="QHA376" s="68"/>
      <c r="QHB376" s="68"/>
      <c r="QHC376" s="68"/>
      <c r="QHD376" s="68"/>
      <c r="QHE376" s="68"/>
      <c r="QHF376" s="68"/>
      <c r="QHG376" s="68"/>
      <c r="QHH376" s="68"/>
      <c r="QHI376" s="68"/>
      <c r="QHJ376" s="68"/>
      <c r="QHK376" s="68"/>
      <c r="QHL376" s="68"/>
      <c r="QHM376" s="68"/>
      <c r="QHN376" s="68"/>
      <c r="QHO376" s="68"/>
      <c r="QHP376" s="68"/>
      <c r="QHQ376" s="68"/>
      <c r="QHR376" s="68"/>
      <c r="QHS376" s="68"/>
      <c r="QHT376" s="68"/>
      <c r="QHU376" s="68"/>
      <c r="QHV376" s="68"/>
      <c r="QHW376" s="68"/>
      <c r="QHX376" s="68"/>
      <c r="QHY376" s="68"/>
      <c r="QHZ376" s="68"/>
      <c r="QIA376" s="68"/>
      <c r="QIB376" s="68"/>
      <c r="QIC376" s="68"/>
      <c r="QID376" s="68"/>
      <c r="QIE376" s="68"/>
      <c r="QIF376" s="68"/>
      <c r="QIG376" s="68"/>
      <c r="QIH376" s="68"/>
      <c r="QII376" s="68"/>
      <c r="QIJ376" s="68"/>
      <c r="QIK376" s="68"/>
      <c r="QIL376" s="68"/>
      <c r="QIM376" s="68"/>
      <c r="QIN376" s="68"/>
      <c r="QIO376" s="68"/>
      <c r="QIP376" s="68"/>
      <c r="QIQ376" s="68"/>
      <c r="QIR376" s="68"/>
      <c r="QIS376" s="68"/>
      <c r="QIT376" s="68"/>
      <c r="QIU376" s="68"/>
      <c r="QIV376" s="68"/>
      <c r="QIW376" s="68"/>
      <c r="QIX376" s="68"/>
      <c r="QIY376" s="68"/>
      <c r="QIZ376" s="68"/>
      <c r="QJA376" s="68"/>
      <c r="QJB376" s="68"/>
      <c r="QJC376" s="68"/>
      <c r="QJD376" s="68"/>
      <c r="QJE376" s="68"/>
      <c r="QJF376" s="68"/>
      <c r="QJG376" s="68"/>
      <c r="QJH376" s="68"/>
      <c r="QJI376" s="68"/>
      <c r="QJJ376" s="68"/>
      <c r="QJK376" s="68"/>
      <c r="QJL376" s="68"/>
      <c r="QJM376" s="68"/>
      <c r="QJN376" s="68"/>
      <c r="QJO376" s="68"/>
      <c r="QJP376" s="68"/>
      <c r="QJQ376" s="68"/>
      <c r="QJR376" s="68"/>
      <c r="QJS376" s="68"/>
      <c r="QJT376" s="68"/>
      <c r="QJU376" s="68"/>
      <c r="QJV376" s="68"/>
      <c r="QJW376" s="68"/>
      <c r="QJX376" s="68"/>
      <c r="QJY376" s="68"/>
      <c r="QJZ376" s="68"/>
      <c r="QKA376" s="68"/>
      <c r="QKB376" s="68"/>
      <c r="QKC376" s="68"/>
      <c r="QKD376" s="68"/>
      <c r="QKE376" s="68"/>
      <c r="QKF376" s="68"/>
      <c r="QKG376" s="68"/>
      <c r="QKH376" s="68"/>
      <c r="QKI376" s="68"/>
      <c r="QKJ376" s="68"/>
      <c r="QKK376" s="68"/>
      <c r="QKL376" s="68"/>
      <c r="QKM376" s="68"/>
      <c r="QKN376" s="68"/>
      <c r="QKO376" s="68"/>
      <c r="QKP376" s="68"/>
      <c r="QKQ376" s="68"/>
      <c r="QKR376" s="68"/>
      <c r="QKS376" s="68"/>
      <c r="QKT376" s="68"/>
      <c r="QKU376" s="68"/>
      <c r="QKV376" s="68"/>
      <c r="QKW376" s="68"/>
      <c r="QKX376" s="68"/>
      <c r="QKY376" s="68"/>
      <c r="QKZ376" s="68"/>
      <c r="QLA376" s="68"/>
      <c r="QLB376" s="68"/>
      <c r="QLC376" s="68"/>
      <c r="QLD376" s="68"/>
      <c r="QLE376" s="68"/>
      <c r="QLF376" s="68"/>
      <c r="QLG376" s="68"/>
      <c r="QLH376" s="68"/>
      <c r="QLI376" s="68"/>
      <c r="QLJ376" s="68"/>
      <c r="QLK376" s="68"/>
      <c r="QLL376" s="68"/>
      <c r="QLM376" s="68"/>
      <c r="QLN376" s="68"/>
      <c r="QLO376" s="68"/>
      <c r="QLP376" s="68"/>
      <c r="QLQ376" s="68"/>
      <c r="QLR376" s="68"/>
      <c r="QLS376" s="68"/>
      <c r="QLT376" s="68"/>
      <c r="QLU376" s="68"/>
      <c r="QLV376" s="68"/>
      <c r="QLW376" s="68"/>
      <c r="QLX376" s="68"/>
      <c r="QLY376" s="68"/>
      <c r="QLZ376" s="68"/>
      <c r="QMA376" s="68"/>
      <c r="QMB376" s="68"/>
      <c r="QMC376" s="68"/>
      <c r="QMD376" s="68"/>
      <c r="QME376" s="68"/>
      <c r="QMF376" s="68"/>
      <c r="QMG376" s="68"/>
      <c r="QMH376" s="68"/>
      <c r="QMI376" s="68"/>
      <c r="QMJ376" s="68"/>
      <c r="QMK376" s="68"/>
      <c r="QML376" s="68"/>
      <c r="QMM376" s="68"/>
      <c r="QMN376" s="68"/>
      <c r="QMO376" s="68"/>
      <c r="QMP376" s="68"/>
      <c r="QMQ376" s="68"/>
      <c r="QMR376" s="68"/>
      <c r="QMS376" s="68"/>
      <c r="QMT376" s="68"/>
      <c r="QMU376" s="68"/>
      <c r="QMV376" s="68"/>
      <c r="QMW376" s="68"/>
      <c r="QMX376" s="68"/>
      <c r="QMY376" s="68"/>
      <c r="QMZ376" s="68"/>
      <c r="QNA376" s="68"/>
      <c r="QNB376" s="68"/>
      <c r="QNC376" s="68"/>
      <c r="QND376" s="68"/>
      <c r="QNE376" s="68"/>
      <c r="QNF376" s="68"/>
      <c r="QNG376" s="68"/>
      <c r="QNH376" s="68"/>
      <c r="QNI376" s="68"/>
      <c r="QNJ376" s="68"/>
      <c r="QNK376" s="68"/>
      <c r="QNL376" s="68"/>
      <c r="QNM376" s="68"/>
      <c r="QNN376" s="68"/>
      <c r="QNO376" s="68"/>
      <c r="QNP376" s="68"/>
      <c r="QNQ376" s="68"/>
      <c r="QNR376" s="68"/>
      <c r="QNS376" s="68"/>
      <c r="QNT376" s="68"/>
      <c r="QNU376" s="68"/>
      <c r="QNV376" s="68"/>
      <c r="QNW376" s="68"/>
      <c r="QNX376" s="68"/>
      <c r="QNY376" s="68"/>
      <c r="QNZ376" s="68"/>
      <c r="QOA376" s="68"/>
      <c r="QOB376" s="68"/>
      <c r="QOC376" s="68"/>
      <c r="QOD376" s="68"/>
      <c r="QOE376" s="68"/>
      <c r="QOF376" s="68"/>
      <c r="QOG376" s="68"/>
      <c r="QOH376" s="68"/>
      <c r="QOI376" s="68"/>
      <c r="QOJ376" s="68"/>
      <c r="QOK376" s="68"/>
      <c r="QOL376" s="68"/>
      <c r="QOM376" s="68"/>
      <c r="QON376" s="68"/>
      <c r="QOO376" s="68"/>
      <c r="QOP376" s="68"/>
      <c r="QOQ376" s="68"/>
      <c r="QOR376" s="68"/>
      <c r="QOS376" s="68"/>
      <c r="QOT376" s="68"/>
      <c r="QOU376" s="68"/>
      <c r="QOV376" s="68"/>
      <c r="QOW376" s="68"/>
      <c r="QOX376" s="68"/>
      <c r="QOY376" s="68"/>
      <c r="QOZ376" s="68"/>
      <c r="QPA376" s="68"/>
      <c r="QPB376" s="68"/>
      <c r="QPC376" s="68"/>
      <c r="QPD376" s="68"/>
      <c r="QPE376" s="68"/>
      <c r="QPF376" s="68"/>
      <c r="QPG376" s="68"/>
      <c r="QPH376" s="68"/>
      <c r="QPI376" s="68"/>
      <c r="QPJ376" s="68"/>
      <c r="QPK376" s="68"/>
      <c r="QPL376" s="68"/>
      <c r="QPM376" s="68"/>
      <c r="QPN376" s="68"/>
      <c r="QPO376" s="68"/>
      <c r="QPP376" s="68"/>
      <c r="QPQ376" s="68"/>
      <c r="QPR376" s="68"/>
      <c r="QPS376" s="68"/>
      <c r="QPT376" s="68"/>
      <c r="QPU376" s="68"/>
      <c r="QPV376" s="68"/>
      <c r="QPW376" s="68"/>
      <c r="QPX376" s="68"/>
      <c r="QPY376" s="68"/>
      <c r="QPZ376" s="68"/>
      <c r="QQA376" s="68"/>
      <c r="QQB376" s="68"/>
      <c r="QQC376" s="68"/>
      <c r="QQD376" s="68"/>
      <c r="QQE376" s="68"/>
      <c r="QQF376" s="68"/>
      <c r="QQG376" s="68"/>
      <c r="QQH376" s="68"/>
      <c r="QQI376" s="68"/>
      <c r="QQJ376" s="68"/>
      <c r="QQK376" s="68"/>
      <c r="QQL376" s="68"/>
      <c r="QQM376" s="68"/>
      <c r="QQN376" s="68"/>
      <c r="QQO376" s="68"/>
      <c r="QQP376" s="68"/>
      <c r="QQQ376" s="68"/>
      <c r="QQR376" s="68"/>
      <c r="QQS376" s="68"/>
      <c r="QQT376" s="68"/>
      <c r="QQU376" s="68"/>
      <c r="QQV376" s="68"/>
      <c r="QQW376" s="68"/>
      <c r="QQX376" s="68"/>
      <c r="QQY376" s="68"/>
      <c r="QQZ376" s="68"/>
      <c r="QRA376" s="68"/>
      <c r="QRB376" s="68"/>
      <c r="QRC376" s="68"/>
      <c r="QRD376" s="68"/>
      <c r="QRE376" s="68"/>
      <c r="QRF376" s="68"/>
      <c r="QRG376" s="68"/>
      <c r="QRH376" s="68"/>
      <c r="QRI376" s="68"/>
      <c r="QRJ376" s="68"/>
      <c r="QRK376" s="68"/>
      <c r="QRL376" s="68"/>
      <c r="QRM376" s="68"/>
      <c r="QRN376" s="68"/>
      <c r="QRO376" s="68"/>
      <c r="QRP376" s="68"/>
      <c r="QRQ376" s="68"/>
      <c r="QRR376" s="68"/>
      <c r="QRS376" s="68"/>
      <c r="QRT376" s="68"/>
      <c r="QRU376" s="68"/>
      <c r="QRV376" s="68"/>
      <c r="QRW376" s="68"/>
      <c r="QRX376" s="68"/>
      <c r="QRY376" s="68"/>
      <c r="QRZ376" s="68"/>
      <c r="QSA376" s="68"/>
      <c r="QSB376" s="68"/>
      <c r="QSC376" s="68"/>
      <c r="QSD376" s="68"/>
      <c r="QSE376" s="68"/>
      <c r="QSF376" s="68"/>
      <c r="QSG376" s="68"/>
      <c r="QSH376" s="68"/>
      <c r="QSI376" s="68"/>
      <c r="QSJ376" s="68"/>
      <c r="QSK376" s="68"/>
      <c r="QSL376" s="68"/>
      <c r="QSM376" s="68"/>
      <c r="QSN376" s="68"/>
      <c r="QSO376" s="68"/>
      <c r="QSP376" s="68"/>
      <c r="QSQ376" s="68"/>
      <c r="QSR376" s="68"/>
      <c r="QSS376" s="68"/>
      <c r="QST376" s="68"/>
      <c r="QSU376" s="68"/>
      <c r="QSV376" s="68"/>
      <c r="QSW376" s="68"/>
      <c r="QSX376" s="68"/>
      <c r="QSY376" s="68"/>
      <c r="QSZ376" s="68"/>
      <c r="QTA376" s="68"/>
      <c r="QTB376" s="68"/>
      <c r="QTC376" s="68"/>
      <c r="QTD376" s="68"/>
      <c r="QTE376" s="68"/>
      <c r="QTF376" s="68"/>
      <c r="QTG376" s="68"/>
      <c r="QTH376" s="68"/>
      <c r="QTI376" s="68"/>
      <c r="QTJ376" s="68"/>
      <c r="QTK376" s="68"/>
      <c r="QTL376" s="68"/>
      <c r="QTM376" s="68"/>
      <c r="QTN376" s="68"/>
      <c r="QTO376" s="68"/>
      <c r="QTP376" s="68"/>
      <c r="QTQ376" s="68"/>
      <c r="QTR376" s="68"/>
      <c r="QTS376" s="68"/>
      <c r="QTT376" s="68"/>
      <c r="QTU376" s="68"/>
      <c r="QTV376" s="68"/>
      <c r="QTW376" s="68"/>
      <c r="QTX376" s="68"/>
      <c r="QTY376" s="68"/>
      <c r="QTZ376" s="68"/>
      <c r="QUA376" s="68"/>
      <c r="QUB376" s="68"/>
      <c r="QUC376" s="68"/>
      <c r="QUD376" s="68"/>
      <c r="QUE376" s="68"/>
      <c r="QUF376" s="68"/>
      <c r="QUG376" s="68"/>
      <c r="QUH376" s="68"/>
      <c r="QUI376" s="68"/>
      <c r="QUJ376" s="68"/>
      <c r="QUK376" s="68"/>
      <c r="QUL376" s="68"/>
      <c r="QUM376" s="68"/>
      <c r="QUN376" s="68"/>
      <c r="QUO376" s="68"/>
      <c r="QUP376" s="68"/>
      <c r="QUQ376" s="68"/>
      <c r="QUR376" s="68"/>
      <c r="QUS376" s="68"/>
      <c r="QUT376" s="68"/>
      <c r="QUU376" s="68"/>
      <c r="QUV376" s="68"/>
      <c r="QUW376" s="68"/>
      <c r="QUX376" s="68"/>
      <c r="QUY376" s="68"/>
      <c r="QUZ376" s="68"/>
      <c r="QVA376" s="68"/>
      <c r="QVB376" s="68"/>
      <c r="QVC376" s="68"/>
      <c r="QVD376" s="68"/>
      <c r="QVE376" s="68"/>
      <c r="QVF376" s="68"/>
      <c r="QVG376" s="68"/>
      <c r="QVH376" s="68"/>
      <c r="QVI376" s="68"/>
      <c r="QVJ376" s="68"/>
      <c r="QVK376" s="68"/>
      <c r="QVL376" s="68"/>
      <c r="QVM376" s="68"/>
      <c r="QVN376" s="68"/>
      <c r="QVO376" s="68"/>
      <c r="QVP376" s="68"/>
      <c r="QVQ376" s="68"/>
      <c r="QVR376" s="68"/>
      <c r="QVS376" s="68"/>
      <c r="QVT376" s="68"/>
      <c r="QVU376" s="68"/>
      <c r="QVV376" s="68"/>
      <c r="QVW376" s="68"/>
      <c r="QVX376" s="68"/>
      <c r="QVY376" s="68"/>
      <c r="QVZ376" s="68"/>
      <c r="QWA376" s="68"/>
      <c r="QWB376" s="68"/>
      <c r="QWC376" s="68"/>
      <c r="QWD376" s="68"/>
      <c r="QWE376" s="68"/>
      <c r="QWF376" s="68"/>
      <c r="QWG376" s="68"/>
      <c r="QWH376" s="68"/>
      <c r="QWI376" s="68"/>
      <c r="QWJ376" s="68"/>
      <c r="QWK376" s="68"/>
      <c r="QWL376" s="68"/>
      <c r="QWM376" s="68"/>
      <c r="QWN376" s="68"/>
      <c r="QWO376" s="68"/>
      <c r="QWP376" s="68"/>
      <c r="QWQ376" s="68"/>
      <c r="QWR376" s="68"/>
      <c r="QWS376" s="68"/>
      <c r="QWT376" s="68"/>
      <c r="QWU376" s="68"/>
      <c r="QWV376" s="68"/>
      <c r="QWW376" s="68"/>
      <c r="QWX376" s="68"/>
      <c r="QWY376" s="68"/>
      <c r="QWZ376" s="68"/>
      <c r="QXA376" s="68"/>
      <c r="QXB376" s="68"/>
      <c r="QXC376" s="68"/>
      <c r="QXD376" s="68"/>
      <c r="QXE376" s="68"/>
      <c r="QXF376" s="68"/>
      <c r="QXG376" s="68"/>
      <c r="QXH376" s="68"/>
      <c r="QXI376" s="68"/>
      <c r="QXJ376" s="68"/>
      <c r="QXK376" s="68"/>
      <c r="QXL376" s="68"/>
      <c r="QXM376" s="68"/>
      <c r="QXN376" s="68"/>
      <c r="QXO376" s="68"/>
      <c r="QXP376" s="68"/>
      <c r="QXQ376" s="68"/>
      <c r="QXR376" s="68"/>
      <c r="QXS376" s="68"/>
      <c r="QXT376" s="68"/>
      <c r="QXU376" s="68"/>
      <c r="QXV376" s="68"/>
      <c r="QXW376" s="68"/>
      <c r="QXX376" s="68"/>
      <c r="QXY376" s="68"/>
      <c r="QXZ376" s="68"/>
      <c r="QYA376" s="68"/>
      <c r="QYB376" s="68"/>
      <c r="QYC376" s="68"/>
      <c r="QYD376" s="68"/>
      <c r="QYE376" s="68"/>
      <c r="QYF376" s="68"/>
      <c r="QYG376" s="68"/>
      <c r="QYH376" s="68"/>
      <c r="QYI376" s="68"/>
      <c r="QYJ376" s="68"/>
      <c r="QYK376" s="68"/>
      <c r="QYL376" s="68"/>
      <c r="QYM376" s="68"/>
      <c r="QYN376" s="68"/>
      <c r="QYO376" s="68"/>
      <c r="QYP376" s="68"/>
      <c r="QYQ376" s="68"/>
      <c r="QYR376" s="68"/>
      <c r="QYS376" s="68"/>
      <c r="QYT376" s="68"/>
      <c r="QYU376" s="68"/>
      <c r="QYV376" s="68"/>
      <c r="QYW376" s="68"/>
      <c r="QYX376" s="68"/>
      <c r="QYY376" s="68"/>
      <c r="QYZ376" s="68"/>
      <c r="QZA376" s="68"/>
      <c r="QZB376" s="68"/>
      <c r="QZC376" s="68"/>
      <c r="QZD376" s="68"/>
      <c r="QZE376" s="68"/>
      <c r="QZF376" s="68"/>
      <c r="QZG376" s="68"/>
      <c r="QZH376" s="68"/>
      <c r="QZI376" s="68"/>
      <c r="QZJ376" s="68"/>
      <c r="QZK376" s="68"/>
      <c r="QZL376" s="68"/>
      <c r="QZM376" s="68"/>
      <c r="QZN376" s="68"/>
      <c r="QZO376" s="68"/>
      <c r="QZP376" s="68"/>
      <c r="QZQ376" s="68"/>
      <c r="QZR376" s="68"/>
      <c r="QZS376" s="68"/>
      <c r="QZT376" s="68"/>
      <c r="QZU376" s="68"/>
      <c r="QZV376" s="68"/>
      <c r="QZW376" s="68"/>
      <c r="QZX376" s="68"/>
      <c r="QZY376" s="68"/>
      <c r="QZZ376" s="68"/>
      <c r="RAA376" s="68"/>
      <c r="RAB376" s="68"/>
      <c r="RAC376" s="68"/>
      <c r="RAD376" s="68"/>
      <c r="RAE376" s="68"/>
      <c r="RAF376" s="68"/>
      <c r="RAG376" s="68"/>
      <c r="RAH376" s="68"/>
      <c r="RAI376" s="68"/>
      <c r="RAJ376" s="68"/>
      <c r="RAK376" s="68"/>
      <c r="RAL376" s="68"/>
      <c r="RAM376" s="68"/>
      <c r="RAN376" s="68"/>
      <c r="RAO376" s="68"/>
      <c r="RAP376" s="68"/>
      <c r="RAQ376" s="68"/>
      <c r="RAR376" s="68"/>
      <c r="RAS376" s="68"/>
      <c r="RAT376" s="68"/>
      <c r="RAU376" s="68"/>
      <c r="RAV376" s="68"/>
      <c r="RAW376" s="68"/>
      <c r="RAX376" s="68"/>
      <c r="RAY376" s="68"/>
      <c r="RAZ376" s="68"/>
      <c r="RBA376" s="68"/>
      <c r="RBB376" s="68"/>
      <c r="RBC376" s="68"/>
      <c r="RBD376" s="68"/>
      <c r="RBE376" s="68"/>
      <c r="RBF376" s="68"/>
      <c r="RBG376" s="68"/>
      <c r="RBH376" s="68"/>
      <c r="RBI376" s="68"/>
      <c r="RBJ376" s="68"/>
      <c r="RBK376" s="68"/>
      <c r="RBL376" s="68"/>
      <c r="RBM376" s="68"/>
      <c r="RBN376" s="68"/>
      <c r="RBO376" s="68"/>
      <c r="RBP376" s="68"/>
      <c r="RBQ376" s="68"/>
      <c r="RBR376" s="68"/>
      <c r="RBS376" s="68"/>
      <c r="RBT376" s="68"/>
      <c r="RBU376" s="68"/>
      <c r="RBV376" s="68"/>
      <c r="RBW376" s="68"/>
      <c r="RBX376" s="68"/>
      <c r="RBY376" s="68"/>
      <c r="RBZ376" s="68"/>
      <c r="RCA376" s="68"/>
      <c r="RCB376" s="68"/>
      <c r="RCC376" s="68"/>
      <c r="RCD376" s="68"/>
      <c r="RCE376" s="68"/>
      <c r="RCF376" s="68"/>
      <c r="RCG376" s="68"/>
      <c r="RCH376" s="68"/>
      <c r="RCI376" s="68"/>
      <c r="RCJ376" s="68"/>
      <c r="RCK376" s="68"/>
      <c r="RCL376" s="68"/>
      <c r="RCM376" s="68"/>
      <c r="RCN376" s="68"/>
      <c r="RCO376" s="68"/>
      <c r="RCP376" s="68"/>
      <c r="RCQ376" s="68"/>
      <c r="RCR376" s="68"/>
      <c r="RCS376" s="68"/>
      <c r="RCT376" s="68"/>
      <c r="RCU376" s="68"/>
      <c r="RCV376" s="68"/>
      <c r="RCW376" s="68"/>
      <c r="RCX376" s="68"/>
      <c r="RCY376" s="68"/>
      <c r="RCZ376" s="68"/>
      <c r="RDA376" s="68"/>
      <c r="RDB376" s="68"/>
      <c r="RDC376" s="68"/>
      <c r="RDD376" s="68"/>
      <c r="RDE376" s="68"/>
      <c r="RDF376" s="68"/>
      <c r="RDG376" s="68"/>
      <c r="RDH376" s="68"/>
      <c r="RDI376" s="68"/>
      <c r="RDJ376" s="68"/>
      <c r="RDK376" s="68"/>
      <c r="RDL376" s="68"/>
      <c r="RDM376" s="68"/>
      <c r="RDN376" s="68"/>
      <c r="RDO376" s="68"/>
      <c r="RDP376" s="68"/>
      <c r="RDQ376" s="68"/>
      <c r="RDR376" s="68"/>
      <c r="RDS376" s="68"/>
      <c r="RDT376" s="68"/>
      <c r="RDU376" s="68"/>
      <c r="RDV376" s="68"/>
      <c r="RDW376" s="68"/>
      <c r="RDX376" s="68"/>
      <c r="RDY376" s="68"/>
      <c r="RDZ376" s="68"/>
      <c r="REA376" s="68"/>
      <c r="REB376" s="68"/>
      <c r="REC376" s="68"/>
      <c r="RED376" s="68"/>
      <c r="REE376" s="68"/>
      <c r="REF376" s="68"/>
      <c r="REG376" s="68"/>
      <c r="REH376" s="68"/>
      <c r="REI376" s="68"/>
      <c r="REJ376" s="68"/>
      <c r="REK376" s="68"/>
      <c r="REL376" s="68"/>
      <c r="REM376" s="68"/>
      <c r="REN376" s="68"/>
      <c r="REO376" s="68"/>
      <c r="REP376" s="68"/>
      <c r="REQ376" s="68"/>
      <c r="RER376" s="68"/>
      <c r="RES376" s="68"/>
      <c r="RET376" s="68"/>
      <c r="REU376" s="68"/>
      <c r="REV376" s="68"/>
      <c r="REW376" s="68"/>
      <c r="REX376" s="68"/>
      <c r="REY376" s="68"/>
      <c r="REZ376" s="68"/>
      <c r="RFA376" s="68"/>
      <c r="RFB376" s="68"/>
      <c r="RFC376" s="68"/>
      <c r="RFD376" s="68"/>
      <c r="RFE376" s="68"/>
      <c r="RFF376" s="68"/>
      <c r="RFG376" s="68"/>
      <c r="RFH376" s="68"/>
      <c r="RFI376" s="68"/>
      <c r="RFJ376" s="68"/>
      <c r="RFK376" s="68"/>
      <c r="RFL376" s="68"/>
      <c r="RFM376" s="68"/>
      <c r="RFN376" s="68"/>
      <c r="RFO376" s="68"/>
      <c r="RFP376" s="68"/>
      <c r="RFQ376" s="68"/>
      <c r="RFR376" s="68"/>
      <c r="RFS376" s="68"/>
      <c r="RFT376" s="68"/>
      <c r="RFU376" s="68"/>
      <c r="RFV376" s="68"/>
      <c r="RFW376" s="68"/>
      <c r="RFX376" s="68"/>
      <c r="RFY376" s="68"/>
      <c r="RFZ376" s="68"/>
      <c r="RGA376" s="68"/>
      <c r="RGB376" s="68"/>
      <c r="RGC376" s="68"/>
      <c r="RGD376" s="68"/>
      <c r="RGE376" s="68"/>
      <c r="RGF376" s="68"/>
      <c r="RGG376" s="68"/>
      <c r="RGH376" s="68"/>
      <c r="RGI376" s="68"/>
      <c r="RGJ376" s="68"/>
      <c r="RGK376" s="68"/>
      <c r="RGL376" s="68"/>
      <c r="RGM376" s="68"/>
      <c r="RGN376" s="68"/>
      <c r="RGO376" s="68"/>
      <c r="RGP376" s="68"/>
      <c r="RGQ376" s="68"/>
      <c r="RGR376" s="68"/>
      <c r="RGS376" s="68"/>
      <c r="RGT376" s="68"/>
      <c r="RGU376" s="68"/>
      <c r="RGV376" s="68"/>
      <c r="RGW376" s="68"/>
      <c r="RGX376" s="68"/>
      <c r="RGY376" s="68"/>
      <c r="RGZ376" s="68"/>
      <c r="RHA376" s="68"/>
      <c r="RHB376" s="68"/>
      <c r="RHC376" s="68"/>
      <c r="RHD376" s="68"/>
      <c r="RHE376" s="68"/>
      <c r="RHF376" s="68"/>
      <c r="RHG376" s="68"/>
      <c r="RHH376" s="68"/>
      <c r="RHI376" s="68"/>
      <c r="RHJ376" s="68"/>
      <c r="RHK376" s="68"/>
      <c r="RHL376" s="68"/>
      <c r="RHM376" s="68"/>
      <c r="RHN376" s="68"/>
      <c r="RHO376" s="68"/>
      <c r="RHP376" s="68"/>
      <c r="RHQ376" s="68"/>
      <c r="RHR376" s="68"/>
      <c r="RHS376" s="68"/>
      <c r="RHT376" s="68"/>
      <c r="RHU376" s="68"/>
      <c r="RHV376" s="68"/>
      <c r="RHW376" s="68"/>
      <c r="RHX376" s="68"/>
      <c r="RHY376" s="68"/>
      <c r="RHZ376" s="68"/>
      <c r="RIA376" s="68"/>
      <c r="RIB376" s="68"/>
      <c r="RIC376" s="68"/>
      <c r="RID376" s="68"/>
      <c r="RIE376" s="68"/>
      <c r="RIF376" s="68"/>
      <c r="RIG376" s="68"/>
      <c r="RIH376" s="68"/>
      <c r="RII376" s="68"/>
      <c r="RIJ376" s="68"/>
      <c r="RIK376" s="68"/>
      <c r="RIL376" s="68"/>
      <c r="RIM376" s="68"/>
      <c r="RIN376" s="68"/>
      <c r="RIO376" s="68"/>
      <c r="RIP376" s="68"/>
      <c r="RIQ376" s="68"/>
      <c r="RIR376" s="68"/>
      <c r="RIS376" s="68"/>
      <c r="RIT376" s="68"/>
      <c r="RIU376" s="68"/>
      <c r="RIV376" s="68"/>
      <c r="RIW376" s="68"/>
      <c r="RIX376" s="68"/>
      <c r="RIY376" s="68"/>
      <c r="RIZ376" s="68"/>
      <c r="RJA376" s="68"/>
      <c r="RJB376" s="68"/>
      <c r="RJC376" s="68"/>
      <c r="RJD376" s="68"/>
      <c r="RJE376" s="68"/>
      <c r="RJF376" s="68"/>
      <c r="RJG376" s="68"/>
      <c r="RJH376" s="68"/>
      <c r="RJI376" s="68"/>
      <c r="RJJ376" s="68"/>
      <c r="RJK376" s="68"/>
      <c r="RJL376" s="68"/>
      <c r="RJM376" s="68"/>
      <c r="RJN376" s="68"/>
      <c r="RJO376" s="68"/>
      <c r="RJP376" s="68"/>
      <c r="RJQ376" s="68"/>
      <c r="RJR376" s="68"/>
      <c r="RJS376" s="68"/>
      <c r="RJT376" s="68"/>
      <c r="RJU376" s="68"/>
      <c r="RJV376" s="68"/>
      <c r="RJW376" s="68"/>
      <c r="RJX376" s="68"/>
      <c r="RJY376" s="68"/>
      <c r="RJZ376" s="68"/>
      <c r="RKA376" s="68"/>
      <c r="RKB376" s="68"/>
      <c r="RKC376" s="68"/>
      <c r="RKD376" s="68"/>
      <c r="RKE376" s="68"/>
      <c r="RKF376" s="68"/>
      <c r="RKG376" s="68"/>
      <c r="RKH376" s="68"/>
      <c r="RKI376" s="68"/>
      <c r="RKJ376" s="68"/>
      <c r="RKK376" s="68"/>
      <c r="RKL376" s="68"/>
      <c r="RKM376" s="68"/>
      <c r="RKN376" s="68"/>
      <c r="RKO376" s="68"/>
      <c r="RKP376" s="68"/>
      <c r="RKQ376" s="68"/>
      <c r="RKR376" s="68"/>
      <c r="RKS376" s="68"/>
      <c r="RKT376" s="68"/>
      <c r="RKU376" s="68"/>
      <c r="RKV376" s="68"/>
      <c r="RKW376" s="68"/>
      <c r="RKX376" s="68"/>
      <c r="RKY376" s="68"/>
      <c r="RKZ376" s="68"/>
      <c r="RLA376" s="68"/>
      <c r="RLB376" s="68"/>
      <c r="RLC376" s="68"/>
      <c r="RLD376" s="68"/>
      <c r="RLE376" s="68"/>
      <c r="RLF376" s="68"/>
      <c r="RLG376" s="68"/>
      <c r="RLH376" s="68"/>
      <c r="RLI376" s="68"/>
      <c r="RLJ376" s="68"/>
      <c r="RLK376" s="68"/>
      <c r="RLL376" s="68"/>
      <c r="RLM376" s="68"/>
      <c r="RLN376" s="68"/>
      <c r="RLO376" s="68"/>
      <c r="RLP376" s="68"/>
      <c r="RLQ376" s="68"/>
      <c r="RLR376" s="68"/>
      <c r="RLS376" s="68"/>
      <c r="RLT376" s="68"/>
      <c r="RLU376" s="68"/>
      <c r="RLV376" s="68"/>
      <c r="RLW376" s="68"/>
      <c r="RLX376" s="68"/>
      <c r="RLY376" s="68"/>
      <c r="RLZ376" s="68"/>
      <c r="RMA376" s="68"/>
      <c r="RMB376" s="68"/>
      <c r="RMC376" s="68"/>
      <c r="RMD376" s="68"/>
      <c r="RME376" s="68"/>
      <c r="RMF376" s="68"/>
      <c r="RMG376" s="68"/>
      <c r="RMH376" s="68"/>
      <c r="RMI376" s="68"/>
      <c r="RMJ376" s="68"/>
      <c r="RMK376" s="68"/>
      <c r="RML376" s="68"/>
      <c r="RMM376" s="68"/>
      <c r="RMN376" s="68"/>
      <c r="RMO376" s="68"/>
      <c r="RMP376" s="68"/>
      <c r="RMQ376" s="68"/>
      <c r="RMR376" s="68"/>
      <c r="RMS376" s="68"/>
      <c r="RMT376" s="68"/>
      <c r="RMU376" s="68"/>
      <c r="RMV376" s="68"/>
      <c r="RMW376" s="68"/>
      <c r="RMX376" s="68"/>
      <c r="RMY376" s="68"/>
      <c r="RMZ376" s="68"/>
      <c r="RNA376" s="68"/>
      <c r="RNB376" s="68"/>
      <c r="RNC376" s="68"/>
      <c r="RND376" s="68"/>
      <c r="RNE376" s="68"/>
      <c r="RNF376" s="68"/>
      <c r="RNG376" s="68"/>
      <c r="RNH376" s="68"/>
      <c r="RNI376" s="68"/>
      <c r="RNJ376" s="68"/>
      <c r="RNK376" s="68"/>
      <c r="RNL376" s="68"/>
      <c r="RNM376" s="68"/>
      <c r="RNN376" s="68"/>
      <c r="RNO376" s="68"/>
      <c r="RNP376" s="68"/>
      <c r="RNQ376" s="68"/>
      <c r="RNR376" s="68"/>
      <c r="RNS376" s="68"/>
      <c r="RNT376" s="68"/>
      <c r="RNU376" s="68"/>
      <c r="RNV376" s="68"/>
      <c r="RNW376" s="68"/>
      <c r="RNX376" s="68"/>
      <c r="RNY376" s="68"/>
      <c r="RNZ376" s="68"/>
      <c r="ROA376" s="68"/>
      <c r="ROB376" s="68"/>
      <c r="ROC376" s="68"/>
      <c r="ROD376" s="68"/>
      <c r="ROE376" s="68"/>
      <c r="ROF376" s="68"/>
      <c r="ROG376" s="68"/>
      <c r="ROH376" s="68"/>
      <c r="ROI376" s="68"/>
      <c r="ROJ376" s="68"/>
      <c r="ROK376" s="68"/>
      <c r="ROL376" s="68"/>
      <c r="ROM376" s="68"/>
      <c r="RON376" s="68"/>
      <c r="ROO376" s="68"/>
      <c r="ROP376" s="68"/>
      <c r="ROQ376" s="68"/>
      <c r="ROR376" s="68"/>
      <c r="ROS376" s="68"/>
      <c r="ROT376" s="68"/>
      <c r="ROU376" s="68"/>
      <c r="ROV376" s="68"/>
      <c r="ROW376" s="68"/>
      <c r="ROX376" s="68"/>
      <c r="ROY376" s="68"/>
      <c r="ROZ376" s="68"/>
      <c r="RPA376" s="68"/>
      <c r="RPB376" s="68"/>
      <c r="RPC376" s="68"/>
      <c r="RPD376" s="68"/>
      <c r="RPE376" s="68"/>
      <c r="RPF376" s="68"/>
      <c r="RPG376" s="68"/>
      <c r="RPH376" s="68"/>
      <c r="RPI376" s="68"/>
      <c r="RPJ376" s="68"/>
      <c r="RPK376" s="68"/>
      <c r="RPL376" s="68"/>
      <c r="RPM376" s="68"/>
      <c r="RPN376" s="68"/>
      <c r="RPO376" s="68"/>
      <c r="RPP376" s="68"/>
      <c r="RPQ376" s="68"/>
      <c r="RPR376" s="68"/>
      <c r="RPS376" s="68"/>
      <c r="RPT376" s="68"/>
      <c r="RPU376" s="68"/>
      <c r="RPV376" s="68"/>
      <c r="RPW376" s="68"/>
      <c r="RPX376" s="68"/>
      <c r="RPY376" s="68"/>
      <c r="RPZ376" s="68"/>
      <c r="RQA376" s="68"/>
      <c r="RQB376" s="68"/>
      <c r="RQC376" s="68"/>
      <c r="RQD376" s="68"/>
      <c r="RQE376" s="68"/>
      <c r="RQF376" s="68"/>
      <c r="RQG376" s="68"/>
      <c r="RQH376" s="68"/>
      <c r="RQI376" s="68"/>
      <c r="RQJ376" s="68"/>
      <c r="RQK376" s="68"/>
      <c r="RQL376" s="68"/>
      <c r="RQM376" s="68"/>
      <c r="RQN376" s="68"/>
      <c r="RQO376" s="68"/>
      <c r="RQP376" s="68"/>
      <c r="RQQ376" s="68"/>
      <c r="RQR376" s="68"/>
      <c r="RQS376" s="68"/>
      <c r="RQT376" s="68"/>
      <c r="RQU376" s="68"/>
      <c r="RQV376" s="68"/>
      <c r="RQW376" s="68"/>
      <c r="RQX376" s="68"/>
      <c r="RQY376" s="68"/>
      <c r="RQZ376" s="68"/>
      <c r="RRA376" s="68"/>
      <c r="RRB376" s="68"/>
      <c r="RRC376" s="68"/>
      <c r="RRD376" s="68"/>
      <c r="RRE376" s="68"/>
      <c r="RRF376" s="68"/>
      <c r="RRG376" s="68"/>
      <c r="RRH376" s="68"/>
      <c r="RRI376" s="68"/>
      <c r="RRJ376" s="68"/>
      <c r="RRK376" s="68"/>
      <c r="RRL376" s="68"/>
      <c r="RRM376" s="68"/>
      <c r="RRN376" s="68"/>
      <c r="RRO376" s="68"/>
      <c r="RRP376" s="68"/>
      <c r="RRQ376" s="68"/>
      <c r="RRR376" s="68"/>
      <c r="RRS376" s="68"/>
      <c r="RRT376" s="68"/>
      <c r="RRU376" s="68"/>
      <c r="RRV376" s="68"/>
      <c r="RRW376" s="68"/>
      <c r="RRX376" s="68"/>
      <c r="RRY376" s="68"/>
      <c r="RRZ376" s="68"/>
      <c r="RSA376" s="68"/>
      <c r="RSB376" s="68"/>
      <c r="RSC376" s="68"/>
      <c r="RSD376" s="68"/>
      <c r="RSE376" s="68"/>
      <c r="RSF376" s="68"/>
      <c r="RSG376" s="68"/>
      <c r="RSH376" s="68"/>
      <c r="RSI376" s="68"/>
      <c r="RSJ376" s="68"/>
      <c r="RSK376" s="68"/>
      <c r="RSL376" s="68"/>
      <c r="RSM376" s="68"/>
      <c r="RSN376" s="68"/>
      <c r="RSO376" s="68"/>
      <c r="RSP376" s="68"/>
      <c r="RSQ376" s="68"/>
      <c r="RSR376" s="68"/>
      <c r="RSS376" s="68"/>
      <c r="RST376" s="68"/>
      <c r="RSU376" s="68"/>
      <c r="RSV376" s="68"/>
      <c r="RSW376" s="68"/>
      <c r="RSX376" s="68"/>
      <c r="RSY376" s="68"/>
      <c r="RSZ376" s="68"/>
      <c r="RTA376" s="68"/>
      <c r="RTB376" s="68"/>
      <c r="RTC376" s="68"/>
      <c r="RTD376" s="68"/>
      <c r="RTE376" s="68"/>
      <c r="RTF376" s="68"/>
      <c r="RTG376" s="68"/>
      <c r="RTH376" s="68"/>
      <c r="RTI376" s="68"/>
      <c r="RTJ376" s="68"/>
      <c r="RTK376" s="68"/>
      <c r="RTL376" s="68"/>
      <c r="RTM376" s="68"/>
      <c r="RTN376" s="68"/>
      <c r="RTO376" s="68"/>
      <c r="RTP376" s="68"/>
      <c r="RTQ376" s="68"/>
      <c r="RTR376" s="68"/>
      <c r="RTS376" s="68"/>
      <c r="RTT376" s="68"/>
      <c r="RTU376" s="68"/>
      <c r="RTV376" s="68"/>
      <c r="RTW376" s="68"/>
      <c r="RTX376" s="68"/>
      <c r="RTY376" s="68"/>
      <c r="RTZ376" s="68"/>
      <c r="RUA376" s="68"/>
      <c r="RUB376" s="68"/>
      <c r="RUC376" s="68"/>
      <c r="RUD376" s="68"/>
      <c r="RUE376" s="68"/>
      <c r="RUF376" s="68"/>
      <c r="RUG376" s="68"/>
      <c r="RUH376" s="68"/>
      <c r="RUI376" s="68"/>
      <c r="RUJ376" s="68"/>
      <c r="RUK376" s="68"/>
      <c r="RUL376" s="68"/>
      <c r="RUM376" s="68"/>
      <c r="RUN376" s="68"/>
      <c r="RUO376" s="68"/>
      <c r="RUP376" s="68"/>
      <c r="RUQ376" s="68"/>
      <c r="RUR376" s="68"/>
      <c r="RUS376" s="68"/>
      <c r="RUT376" s="68"/>
      <c r="RUU376" s="68"/>
      <c r="RUV376" s="68"/>
      <c r="RUW376" s="68"/>
      <c r="RUX376" s="68"/>
      <c r="RUY376" s="68"/>
      <c r="RUZ376" s="68"/>
      <c r="RVA376" s="68"/>
      <c r="RVB376" s="68"/>
      <c r="RVC376" s="68"/>
      <c r="RVD376" s="68"/>
      <c r="RVE376" s="68"/>
      <c r="RVF376" s="68"/>
      <c r="RVG376" s="68"/>
      <c r="RVH376" s="68"/>
      <c r="RVI376" s="68"/>
      <c r="RVJ376" s="68"/>
      <c r="RVK376" s="68"/>
      <c r="RVL376" s="68"/>
      <c r="RVM376" s="68"/>
      <c r="RVN376" s="68"/>
      <c r="RVO376" s="68"/>
      <c r="RVP376" s="68"/>
      <c r="RVQ376" s="68"/>
      <c r="RVR376" s="68"/>
      <c r="RVS376" s="68"/>
      <c r="RVT376" s="68"/>
      <c r="RVU376" s="68"/>
      <c r="RVV376" s="68"/>
      <c r="RVW376" s="68"/>
      <c r="RVX376" s="68"/>
      <c r="RVY376" s="68"/>
      <c r="RVZ376" s="68"/>
      <c r="RWA376" s="68"/>
      <c r="RWB376" s="68"/>
      <c r="RWC376" s="68"/>
      <c r="RWD376" s="68"/>
      <c r="RWE376" s="68"/>
      <c r="RWF376" s="68"/>
      <c r="RWG376" s="68"/>
      <c r="RWH376" s="68"/>
      <c r="RWI376" s="68"/>
      <c r="RWJ376" s="68"/>
      <c r="RWK376" s="68"/>
      <c r="RWL376" s="68"/>
      <c r="RWM376" s="68"/>
      <c r="RWN376" s="68"/>
      <c r="RWO376" s="68"/>
      <c r="RWP376" s="68"/>
      <c r="RWQ376" s="68"/>
      <c r="RWR376" s="68"/>
      <c r="RWS376" s="68"/>
      <c r="RWT376" s="68"/>
      <c r="RWU376" s="68"/>
      <c r="RWV376" s="68"/>
      <c r="RWW376" s="68"/>
      <c r="RWX376" s="68"/>
      <c r="RWY376" s="68"/>
      <c r="RWZ376" s="68"/>
      <c r="RXA376" s="68"/>
      <c r="RXB376" s="68"/>
      <c r="RXC376" s="68"/>
      <c r="RXD376" s="68"/>
      <c r="RXE376" s="68"/>
      <c r="RXF376" s="68"/>
      <c r="RXG376" s="68"/>
      <c r="RXH376" s="68"/>
      <c r="RXI376" s="68"/>
      <c r="RXJ376" s="68"/>
      <c r="RXK376" s="68"/>
      <c r="RXL376" s="68"/>
      <c r="RXM376" s="68"/>
      <c r="RXN376" s="68"/>
      <c r="RXO376" s="68"/>
      <c r="RXP376" s="68"/>
      <c r="RXQ376" s="68"/>
      <c r="RXR376" s="68"/>
      <c r="RXS376" s="68"/>
      <c r="RXT376" s="68"/>
      <c r="RXU376" s="68"/>
      <c r="RXV376" s="68"/>
      <c r="RXW376" s="68"/>
      <c r="RXX376" s="68"/>
      <c r="RXY376" s="68"/>
      <c r="RXZ376" s="68"/>
      <c r="RYA376" s="68"/>
      <c r="RYB376" s="68"/>
      <c r="RYC376" s="68"/>
      <c r="RYD376" s="68"/>
      <c r="RYE376" s="68"/>
      <c r="RYF376" s="68"/>
      <c r="RYG376" s="68"/>
      <c r="RYH376" s="68"/>
      <c r="RYI376" s="68"/>
      <c r="RYJ376" s="68"/>
      <c r="RYK376" s="68"/>
      <c r="RYL376" s="68"/>
      <c r="RYM376" s="68"/>
      <c r="RYN376" s="68"/>
      <c r="RYO376" s="68"/>
      <c r="RYP376" s="68"/>
      <c r="RYQ376" s="68"/>
      <c r="RYR376" s="68"/>
      <c r="RYS376" s="68"/>
      <c r="RYT376" s="68"/>
      <c r="RYU376" s="68"/>
      <c r="RYV376" s="68"/>
      <c r="RYW376" s="68"/>
      <c r="RYX376" s="68"/>
      <c r="RYY376" s="68"/>
      <c r="RYZ376" s="68"/>
      <c r="RZA376" s="68"/>
      <c r="RZB376" s="68"/>
      <c r="RZC376" s="68"/>
      <c r="RZD376" s="68"/>
      <c r="RZE376" s="68"/>
      <c r="RZF376" s="68"/>
      <c r="RZG376" s="68"/>
      <c r="RZH376" s="68"/>
      <c r="RZI376" s="68"/>
      <c r="RZJ376" s="68"/>
      <c r="RZK376" s="68"/>
      <c r="RZL376" s="68"/>
      <c r="RZM376" s="68"/>
      <c r="RZN376" s="68"/>
      <c r="RZO376" s="68"/>
      <c r="RZP376" s="68"/>
      <c r="RZQ376" s="68"/>
      <c r="RZR376" s="68"/>
      <c r="RZS376" s="68"/>
      <c r="RZT376" s="68"/>
      <c r="RZU376" s="68"/>
      <c r="RZV376" s="68"/>
      <c r="RZW376" s="68"/>
      <c r="RZX376" s="68"/>
      <c r="RZY376" s="68"/>
      <c r="RZZ376" s="68"/>
      <c r="SAA376" s="68"/>
      <c r="SAB376" s="68"/>
      <c r="SAC376" s="68"/>
      <c r="SAD376" s="68"/>
      <c r="SAE376" s="68"/>
      <c r="SAF376" s="68"/>
      <c r="SAG376" s="68"/>
      <c r="SAH376" s="68"/>
      <c r="SAI376" s="68"/>
      <c r="SAJ376" s="68"/>
      <c r="SAK376" s="68"/>
      <c r="SAL376" s="68"/>
      <c r="SAM376" s="68"/>
      <c r="SAN376" s="68"/>
      <c r="SAO376" s="68"/>
      <c r="SAP376" s="68"/>
      <c r="SAQ376" s="68"/>
      <c r="SAR376" s="68"/>
      <c r="SAS376" s="68"/>
      <c r="SAT376" s="68"/>
      <c r="SAU376" s="68"/>
      <c r="SAV376" s="68"/>
      <c r="SAW376" s="68"/>
      <c r="SAX376" s="68"/>
      <c r="SAY376" s="68"/>
      <c r="SAZ376" s="68"/>
      <c r="SBA376" s="68"/>
      <c r="SBB376" s="68"/>
      <c r="SBC376" s="68"/>
      <c r="SBD376" s="68"/>
      <c r="SBE376" s="68"/>
      <c r="SBF376" s="68"/>
      <c r="SBG376" s="68"/>
      <c r="SBH376" s="68"/>
      <c r="SBI376" s="68"/>
      <c r="SBJ376" s="68"/>
      <c r="SBK376" s="68"/>
      <c r="SBL376" s="68"/>
      <c r="SBM376" s="68"/>
      <c r="SBN376" s="68"/>
      <c r="SBO376" s="68"/>
      <c r="SBP376" s="68"/>
      <c r="SBQ376" s="68"/>
      <c r="SBR376" s="68"/>
      <c r="SBS376" s="68"/>
      <c r="SBT376" s="68"/>
      <c r="SBU376" s="68"/>
      <c r="SBV376" s="68"/>
      <c r="SBW376" s="68"/>
      <c r="SBX376" s="68"/>
      <c r="SBY376" s="68"/>
      <c r="SBZ376" s="68"/>
      <c r="SCA376" s="68"/>
      <c r="SCB376" s="68"/>
      <c r="SCC376" s="68"/>
      <c r="SCD376" s="68"/>
      <c r="SCE376" s="68"/>
      <c r="SCF376" s="68"/>
      <c r="SCG376" s="68"/>
      <c r="SCH376" s="68"/>
      <c r="SCI376" s="68"/>
      <c r="SCJ376" s="68"/>
      <c r="SCK376" s="68"/>
      <c r="SCL376" s="68"/>
      <c r="SCM376" s="68"/>
      <c r="SCN376" s="68"/>
      <c r="SCO376" s="68"/>
      <c r="SCP376" s="68"/>
      <c r="SCQ376" s="68"/>
      <c r="SCR376" s="68"/>
      <c r="SCS376" s="68"/>
      <c r="SCT376" s="68"/>
      <c r="SCU376" s="68"/>
      <c r="SCV376" s="68"/>
      <c r="SCW376" s="68"/>
      <c r="SCX376" s="68"/>
      <c r="SCY376" s="68"/>
      <c r="SCZ376" s="68"/>
      <c r="SDA376" s="68"/>
      <c r="SDB376" s="68"/>
      <c r="SDC376" s="68"/>
      <c r="SDD376" s="68"/>
      <c r="SDE376" s="68"/>
      <c r="SDF376" s="68"/>
      <c r="SDG376" s="68"/>
      <c r="SDH376" s="68"/>
      <c r="SDI376" s="68"/>
      <c r="SDJ376" s="68"/>
      <c r="SDK376" s="68"/>
      <c r="SDL376" s="68"/>
      <c r="SDM376" s="68"/>
      <c r="SDN376" s="68"/>
      <c r="SDO376" s="68"/>
      <c r="SDP376" s="68"/>
      <c r="SDQ376" s="68"/>
      <c r="SDR376" s="68"/>
      <c r="SDS376" s="68"/>
      <c r="SDT376" s="68"/>
      <c r="SDU376" s="68"/>
      <c r="SDV376" s="68"/>
      <c r="SDW376" s="68"/>
      <c r="SDX376" s="68"/>
      <c r="SDY376" s="68"/>
      <c r="SDZ376" s="68"/>
      <c r="SEA376" s="68"/>
      <c r="SEB376" s="68"/>
      <c r="SEC376" s="68"/>
      <c r="SED376" s="68"/>
      <c r="SEE376" s="68"/>
      <c r="SEF376" s="68"/>
      <c r="SEG376" s="68"/>
      <c r="SEH376" s="68"/>
      <c r="SEI376" s="68"/>
      <c r="SEJ376" s="68"/>
      <c r="SEK376" s="68"/>
      <c r="SEL376" s="68"/>
      <c r="SEM376" s="68"/>
      <c r="SEN376" s="68"/>
      <c r="SEO376" s="68"/>
      <c r="SEP376" s="68"/>
      <c r="SEQ376" s="68"/>
      <c r="SER376" s="68"/>
      <c r="SES376" s="68"/>
      <c r="SET376" s="68"/>
      <c r="SEU376" s="68"/>
      <c r="SEV376" s="68"/>
      <c r="SEW376" s="68"/>
      <c r="SEX376" s="68"/>
      <c r="SEY376" s="68"/>
      <c r="SEZ376" s="68"/>
      <c r="SFA376" s="68"/>
      <c r="SFB376" s="68"/>
      <c r="SFC376" s="68"/>
      <c r="SFD376" s="68"/>
      <c r="SFE376" s="68"/>
      <c r="SFF376" s="68"/>
      <c r="SFG376" s="68"/>
      <c r="SFH376" s="68"/>
      <c r="SFI376" s="68"/>
      <c r="SFJ376" s="68"/>
      <c r="SFK376" s="68"/>
      <c r="SFL376" s="68"/>
      <c r="SFM376" s="68"/>
      <c r="SFN376" s="68"/>
      <c r="SFO376" s="68"/>
      <c r="SFP376" s="68"/>
      <c r="SFQ376" s="68"/>
      <c r="SFR376" s="68"/>
      <c r="SFS376" s="68"/>
      <c r="SFT376" s="68"/>
      <c r="SFU376" s="68"/>
      <c r="SFV376" s="68"/>
      <c r="SFW376" s="68"/>
      <c r="SFX376" s="68"/>
      <c r="SFY376" s="68"/>
      <c r="SFZ376" s="68"/>
      <c r="SGA376" s="68"/>
      <c r="SGB376" s="68"/>
      <c r="SGC376" s="68"/>
      <c r="SGD376" s="68"/>
      <c r="SGE376" s="68"/>
      <c r="SGF376" s="68"/>
      <c r="SGG376" s="68"/>
      <c r="SGH376" s="68"/>
      <c r="SGI376" s="68"/>
      <c r="SGJ376" s="68"/>
      <c r="SGK376" s="68"/>
      <c r="SGL376" s="68"/>
      <c r="SGM376" s="68"/>
      <c r="SGN376" s="68"/>
      <c r="SGO376" s="68"/>
      <c r="SGP376" s="68"/>
      <c r="SGQ376" s="68"/>
      <c r="SGR376" s="68"/>
      <c r="SGS376" s="68"/>
      <c r="SGT376" s="68"/>
      <c r="SGU376" s="68"/>
      <c r="SGV376" s="68"/>
      <c r="SGW376" s="68"/>
      <c r="SGX376" s="68"/>
      <c r="SGY376" s="68"/>
      <c r="SGZ376" s="68"/>
      <c r="SHA376" s="68"/>
      <c r="SHB376" s="68"/>
      <c r="SHC376" s="68"/>
      <c r="SHD376" s="68"/>
      <c r="SHE376" s="68"/>
      <c r="SHF376" s="68"/>
      <c r="SHG376" s="68"/>
      <c r="SHH376" s="68"/>
      <c r="SHI376" s="68"/>
      <c r="SHJ376" s="68"/>
      <c r="SHK376" s="68"/>
      <c r="SHL376" s="68"/>
      <c r="SHM376" s="68"/>
      <c r="SHN376" s="68"/>
      <c r="SHO376" s="68"/>
      <c r="SHP376" s="68"/>
      <c r="SHQ376" s="68"/>
      <c r="SHR376" s="68"/>
      <c r="SHS376" s="68"/>
      <c r="SHT376" s="68"/>
      <c r="SHU376" s="68"/>
      <c r="SHV376" s="68"/>
      <c r="SHW376" s="68"/>
      <c r="SHX376" s="68"/>
      <c r="SHY376" s="68"/>
      <c r="SHZ376" s="68"/>
      <c r="SIA376" s="68"/>
      <c r="SIB376" s="68"/>
      <c r="SIC376" s="68"/>
      <c r="SID376" s="68"/>
      <c r="SIE376" s="68"/>
      <c r="SIF376" s="68"/>
      <c r="SIG376" s="68"/>
      <c r="SIH376" s="68"/>
      <c r="SII376" s="68"/>
      <c r="SIJ376" s="68"/>
      <c r="SIK376" s="68"/>
      <c r="SIL376" s="68"/>
      <c r="SIM376" s="68"/>
      <c r="SIN376" s="68"/>
      <c r="SIO376" s="68"/>
      <c r="SIP376" s="68"/>
      <c r="SIQ376" s="68"/>
      <c r="SIR376" s="68"/>
      <c r="SIS376" s="68"/>
      <c r="SIT376" s="68"/>
      <c r="SIU376" s="68"/>
      <c r="SIV376" s="68"/>
      <c r="SIW376" s="68"/>
      <c r="SIX376" s="68"/>
      <c r="SIY376" s="68"/>
      <c r="SIZ376" s="68"/>
      <c r="SJA376" s="68"/>
      <c r="SJB376" s="68"/>
      <c r="SJC376" s="68"/>
      <c r="SJD376" s="68"/>
      <c r="SJE376" s="68"/>
      <c r="SJF376" s="68"/>
      <c r="SJG376" s="68"/>
      <c r="SJH376" s="68"/>
      <c r="SJI376" s="68"/>
      <c r="SJJ376" s="68"/>
      <c r="SJK376" s="68"/>
      <c r="SJL376" s="68"/>
      <c r="SJM376" s="68"/>
      <c r="SJN376" s="68"/>
      <c r="SJO376" s="68"/>
      <c r="SJP376" s="68"/>
      <c r="SJQ376" s="68"/>
      <c r="SJR376" s="68"/>
      <c r="SJS376" s="68"/>
      <c r="SJT376" s="68"/>
      <c r="SJU376" s="68"/>
      <c r="SJV376" s="68"/>
      <c r="SJW376" s="68"/>
      <c r="SJX376" s="68"/>
      <c r="SJY376" s="68"/>
      <c r="SJZ376" s="68"/>
      <c r="SKA376" s="68"/>
      <c r="SKB376" s="68"/>
      <c r="SKC376" s="68"/>
      <c r="SKD376" s="68"/>
      <c r="SKE376" s="68"/>
      <c r="SKF376" s="68"/>
      <c r="SKG376" s="68"/>
      <c r="SKH376" s="68"/>
      <c r="SKI376" s="68"/>
      <c r="SKJ376" s="68"/>
      <c r="SKK376" s="68"/>
      <c r="SKL376" s="68"/>
      <c r="SKM376" s="68"/>
      <c r="SKN376" s="68"/>
      <c r="SKO376" s="68"/>
      <c r="SKP376" s="68"/>
      <c r="SKQ376" s="68"/>
      <c r="SKR376" s="68"/>
      <c r="SKS376" s="68"/>
      <c r="SKT376" s="68"/>
      <c r="SKU376" s="68"/>
      <c r="SKV376" s="68"/>
      <c r="SKW376" s="68"/>
      <c r="SKX376" s="68"/>
      <c r="SKY376" s="68"/>
      <c r="SKZ376" s="68"/>
      <c r="SLA376" s="68"/>
      <c r="SLB376" s="68"/>
      <c r="SLC376" s="68"/>
      <c r="SLD376" s="68"/>
      <c r="SLE376" s="68"/>
      <c r="SLF376" s="68"/>
      <c r="SLG376" s="68"/>
      <c r="SLH376" s="68"/>
      <c r="SLI376" s="68"/>
      <c r="SLJ376" s="68"/>
      <c r="SLK376" s="68"/>
      <c r="SLL376" s="68"/>
      <c r="SLM376" s="68"/>
      <c r="SLN376" s="68"/>
      <c r="SLO376" s="68"/>
      <c r="SLP376" s="68"/>
      <c r="SLQ376" s="68"/>
      <c r="SLR376" s="68"/>
      <c r="SLS376" s="68"/>
      <c r="SLT376" s="68"/>
      <c r="SLU376" s="68"/>
      <c r="SLV376" s="68"/>
      <c r="SLW376" s="68"/>
      <c r="SLX376" s="68"/>
      <c r="SLY376" s="68"/>
      <c r="SLZ376" s="68"/>
      <c r="SMA376" s="68"/>
      <c r="SMB376" s="68"/>
      <c r="SMC376" s="68"/>
      <c r="SMD376" s="68"/>
      <c r="SME376" s="68"/>
      <c r="SMF376" s="68"/>
      <c r="SMG376" s="68"/>
      <c r="SMH376" s="68"/>
      <c r="SMI376" s="68"/>
      <c r="SMJ376" s="68"/>
      <c r="SMK376" s="68"/>
      <c r="SML376" s="68"/>
      <c r="SMM376" s="68"/>
      <c r="SMN376" s="68"/>
      <c r="SMO376" s="68"/>
      <c r="SMP376" s="68"/>
      <c r="SMQ376" s="68"/>
      <c r="SMR376" s="68"/>
      <c r="SMS376" s="68"/>
      <c r="SMT376" s="68"/>
      <c r="SMU376" s="68"/>
      <c r="SMV376" s="68"/>
      <c r="SMW376" s="68"/>
      <c r="SMX376" s="68"/>
      <c r="SMY376" s="68"/>
      <c r="SMZ376" s="68"/>
      <c r="SNA376" s="68"/>
      <c r="SNB376" s="68"/>
      <c r="SNC376" s="68"/>
      <c r="SND376" s="68"/>
      <c r="SNE376" s="68"/>
      <c r="SNF376" s="68"/>
      <c r="SNG376" s="68"/>
      <c r="SNH376" s="68"/>
      <c r="SNI376" s="68"/>
      <c r="SNJ376" s="68"/>
      <c r="SNK376" s="68"/>
      <c r="SNL376" s="68"/>
      <c r="SNM376" s="68"/>
      <c r="SNN376" s="68"/>
      <c r="SNO376" s="68"/>
      <c r="SNP376" s="68"/>
      <c r="SNQ376" s="68"/>
      <c r="SNR376" s="68"/>
      <c r="SNS376" s="68"/>
      <c r="SNT376" s="68"/>
      <c r="SNU376" s="68"/>
      <c r="SNV376" s="68"/>
      <c r="SNW376" s="68"/>
      <c r="SNX376" s="68"/>
      <c r="SNY376" s="68"/>
      <c r="SNZ376" s="68"/>
      <c r="SOA376" s="68"/>
      <c r="SOB376" s="68"/>
      <c r="SOC376" s="68"/>
      <c r="SOD376" s="68"/>
      <c r="SOE376" s="68"/>
      <c r="SOF376" s="68"/>
      <c r="SOG376" s="68"/>
      <c r="SOH376" s="68"/>
      <c r="SOI376" s="68"/>
      <c r="SOJ376" s="68"/>
      <c r="SOK376" s="68"/>
      <c r="SOL376" s="68"/>
      <c r="SOM376" s="68"/>
      <c r="SON376" s="68"/>
      <c r="SOO376" s="68"/>
      <c r="SOP376" s="68"/>
      <c r="SOQ376" s="68"/>
      <c r="SOR376" s="68"/>
      <c r="SOS376" s="68"/>
      <c r="SOT376" s="68"/>
      <c r="SOU376" s="68"/>
      <c r="SOV376" s="68"/>
      <c r="SOW376" s="68"/>
      <c r="SOX376" s="68"/>
      <c r="SOY376" s="68"/>
      <c r="SOZ376" s="68"/>
      <c r="SPA376" s="68"/>
      <c r="SPB376" s="68"/>
      <c r="SPC376" s="68"/>
      <c r="SPD376" s="68"/>
      <c r="SPE376" s="68"/>
      <c r="SPF376" s="68"/>
      <c r="SPG376" s="68"/>
      <c r="SPH376" s="68"/>
      <c r="SPI376" s="68"/>
      <c r="SPJ376" s="68"/>
      <c r="SPK376" s="68"/>
      <c r="SPL376" s="68"/>
      <c r="SPM376" s="68"/>
      <c r="SPN376" s="68"/>
      <c r="SPO376" s="68"/>
      <c r="SPP376" s="68"/>
      <c r="SPQ376" s="68"/>
      <c r="SPR376" s="68"/>
      <c r="SPS376" s="68"/>
      <c r="SPT376" s="68"/>
      <c r="SPU376" s="68"/>
      <c r="SPV376" s="68"/>
      <c r="SPW376" s="68"/>
      <c r="SPX376" s="68"/>
      <c r="SPY376" s="68"/>
      <c r="SPZ376" s="68"/>
      <c r="SQA376" s="68"/>
      <c r="SQB376" s="68"/>
      <c r="SQC376" s="68"/>
      <c r="SQD376" s="68"/>
      <c r="SQE376" s="68"/>
      <c r="SQF376" s="68"/>
      <c r="SQG376" s="68"/>
      <c r="SQH376" s="68"/>
      <c r="SQI376" s="68"/>
      <c r="SQJ376" s="68"/>
      <c r="SQK376" s="68"/>
      <c r="SQL376" s="68"/>
      <c r="SQM376" s="68"/>
      <c r="SQN376" s="68"/>
      <c r="SQO376" s="68"/>
      <c r="SQP376" s="68"/>
      <c r="SQQ376" s="68"/>
      <c r="SQR376" s="68"/>
      <c r="SQS376" s="68"/>
      <c r="SQT376" s="68"/>
      <c r="SQU376" s="68"/>
      <c r="SQV376" s="68"/>
      <c r="SQW376" s="68"/>
      <c r="SQX376" s="68"/>
      <c r="SQY376" s="68"/>
      <c r="SQZ376" s="68"/>
      <c r="SRA376" s="68"/>
      <c r="SRB376" s="68"/>
      <c r="SRC376" s="68"/>
      <c r="SRD376" s="68"/>
      <c r="SRE376" s="68"/>
      <c r="SRF376" s="68"/>
      <c r="SRG376" s="68"/>
      <c r="SRH376" s="68"/>
      <c r="SRI376" s="68"/>
      <c r="SRJ376" s="68"/>
      <c r="SRK376" s="68"/>
      <c r="SRL376" s="68"/>
      <c r="SRM376" s="68"/>
      <c r="SRN376" s="68"/>
      <c r="SRO376" s="68"/>
      <c r="SRP376" s="68"/>
      <c r="SRQ376" s="68"/>
      <c r="SRR376" s="68"/>
      <c r="SRS376" s="68"/>
      <c r="SRT376" s="68"/>
      <c r="SRU376" s="68"/>
      <c r="SRV376" s="68"/>
      <c r="SRW376" s="68"/>
      <c r="SRX376" s="68"/>
      <c r="SRY376" s="68"/>
      <c r="SRZ376" s="68"/>
      <c r="SSA376" s="68"/>
      <c r="SSB376" s="68"/>
      <c r="SSC376" s="68"/>
      <c r="SSD376" s="68"/>
      <c r="SSE376" s="68"/>
      <c r="SSF376" s="68"/>
      <c r="SSG376" s="68"/>
      <c r="SSH376" s="68"/>
      <c r="SSI376" s="68"/>
      <c r="SSJ376" s="68"/>
      <c r="SSK376" s="68"/>
      <c r="SSL376" s="68"/>
      <c r="SSM376" s="68"/>
      <c r="SSN376" s="68"/>
      <c r="SSO376" s="68"/>
      <c r="SSP376" s="68"/>
      <c r="SSQ376" s="68"/>
      <c r="SSR376" s="68"/>
      <c r="SSS376" s="68"/>
      <c r="SST376" s="68"/>
      <c r="SSU376" s="68"/>
      <c r="SSV376" s="68"/>
      <c r="SSW376" s="68"/>
      <c r="SSX376" s="68"/>
      <c r="SSY376" s="68"/>
      <c r="SSZ376" s="68"/>
      <c r="STA376" s="68"/>
      <c r="STB376" s="68"/>
      <c r="STC376" s="68"/>
      <c r="STD376" s="68"/>
      <c r="STE376" s="68"/>
      <c r="STF376" s="68"/>
      <c r="STG376" s="68"/>
      <c r="STH376" s="68"/>
      <c r="STI376" s="68"/>
      <c r="STJ376" s="68"/>
      <c r="STK376" s="68"/>
      <c r="STL376" s="68"/>
      <c r="STM376" s="68"/>
      <c r="STN376" s="68"/>
      <c r="STO376" s="68"/>
      <c r="STP376" s="68"/>
      <c r="STQ376" s="68"/>
      <c r="STR376" s="68"/>
      <c r="STS376" s="68"/>
      <c r="STT376" s="68"/>
      <c r="STU376" s="68"/>
      <c r="STV376" s="68"/>
      <c r="STW376" s="68"/>
      <c r="STX376" s="68"/>
      <c r="STY376" s="68"/>
      <c r="STZ376" s="68"/>
      <c r="SUA376" s="68"/>
      <c r="SUB376" s="68"/>
      <c r="SUC376" s="68"/>
      <c r="SUD376" s="68"/>
      <c r="SUE376" s="68"/>
      <c r="SUF376" s="68"/>
      <c r="SUG376" s="68"/>
      <c r="SUH376" s="68"/>
      <c r="SUI376" s="68"/>
      <c r="SUJ376" s="68"/>
      <c r="SUK376" s="68"/>
      <c r="SUL376" s="68"/>
      <c r="SUM376" s="68"/>
      <c r="SUN376" s="68"/>
      <c r="SUO376" s="68"/>
      <c r="SUP376" s="68"/>
      <c r="SUQ376" s="68"/>
      <c r="SUR376" s="68"/>
      <c r="SUS376" s="68"/>
      <c r="SUT376" s="68"/>
      <c r="SUU376" s="68"/>
      <c r="SUV376" s="68"/>
      <c r="SUW376" s="68"/>
      <c r="SUX376" s="68"/>
      <c r="SUY376" s="68"/>
      <c r="SUZ376" s="68"/>
      <c r="SVA376" s="68"/>
      <c r="SVB376" s="68"/>
      <c r="SVC376" s="68"/>
      <c r="SVD376" s="68"/>
      <c r="SVE376" s="68"/>
      <c r="SVF376" s="68"/>
      <c r="SVG376" s="68"/>
      <c r="SVH376" s="68"/>
      <c r="SVI376" s="68"/>
      <c r="SVJ376" s="68"/>
      <c r="SVK376" s="68"/>
      <c r="SVL376" s="68"/>
      <c r="SVM376" s="68"/>
      <c r="SVN376" s="68"/>
      <c r="SVO376" s="68"/>
      <c r="SVP376" s="68"/>
      <c r="SVQ376" s="68"/>
      <c r="SVR376" s="68"/>
      <c r="SVS376" s="68"/>
      <c r="SVT376" s="68"/>
      <c r="SVU376" s="68"/>
      <c r="SVV376" s="68"/>
      <c r="SVW376" s="68"/>
      <c r="SVX376" s="68"/>
      <c r="SVY376" s="68"/>
      <c r="SVZ376" s="68"/>
      <c r="SWA376" s="68"/>
      <c r="SWB376" s="68"/>
      <c r="SWC376" s="68"/>
      <c r="SWD376" s="68"/>
      <c r="SWE376" s="68"/>
      <c r="SWF376" s="68"/>
      <c r="SWG376" s="68"/>
      <c r="SWH376" s="68"/>
      <c r="SWI376" s="68"/>
      <c r="SWJ376" s="68"/>
      <c r="SWK376" s="68"/>
      <c r="SWL376" s="68"/>
      <c r="SWM376" s="68"/>
      <c r="SWN376" s="68"/>
      <c r="SWO376" s="68"/>
      <c r="SWP376" s="68"/>
      <c r="SWQ376" s="68"/>
      <c r="SWR376" s="68"/>
      <c r="SWS376" s="68"/>
      <c r="SWT376" s="68"/>
      <c r="SWU376" s="68"/>
      <c r="SWV376" s="68"/>
      <c r="SWW376" s="68"/>
      <c r="SWX376" s="68"/>
      <c r="SWY376" s="68"/>
      <c r="SWZ376" s="68"/>
      <c r="SXA376" s="68"/>
      <c r="SXB376" s="68"/>
      <c r="SXC376" s="68"/>
      <c r="SXD376" s="68"/>
      <c r="SXE376" s="68"/>
      <c r="SXF376" s="68"/>
      <c r="SXG376" s="68"/>
      <c r="SXH376" s="68"/>
      <c r="SXI376" s="68"/>
      <c r="SXJ376" s="68"/>
      <c r="SXK376" s="68"/>
      <c r="SXL376" s="68"/>
      <c r="SXM376" s="68"/>
      <c r="SXN376" s="68"/>
      <c r="SXO376" s="68"/>
      <c r="SXP376" s="68"/>
      <c r="SXQ376" s="68"/>
      <c r="SXR376" s="68"/>
      <c r="SXS376" s="68"/>
      <c r="SXT376" s="68"/>
      <c r="SXU376" s="68"/>
      <c r="SXV376" s="68"/>
      <c r="SXW376" s="68"/>
      <c r="SXX376" s="68"/>
      <c r="SXY376" s="68"/>
      <c r="SXZ376" s="68"/>
      <c r="SYA376" s="68"/>
      <c r="SYB376" s="68"/>
      <c r="SYC376" s="68"/>
      <c r="SYD376" s="68"/>
      <c r="SYE376" s="68"/>
      <c r="SYF376" s="68"/>
      <c r="SYG376" s="68"/>
      <c r="SYH376" s="68"/>
      <c r="SYI376" s="68"/>
      <c r="SYJ376" s="68"/>
      <c r="SYK376" s="68"/>
      <c r="SYL376" s="68"/>
      <c r="SYM376" s="68"/>
      <c r="SYN376" s="68"/>
      <c r="SYO376" s="68"/>
      <c r="SYP376" s="68"/>
      <c r="SYQ376" s="68"/>
      <c r="SYR376" s="68"/>
      <c r="SYS376" s="68"/>
      <c r="SYT376" s="68"/>
      <c r="SYU376" s="68"/>
      <c r="SYV376" s="68"/>
      <c r="SYW376" s="68"/>
      <c r="SYX376" s="68"/>
      <c r="SYY376" s="68"/>
      <c r="SYZ376" s="68"/>
      <c r="SZA376" s="68"/>
      <c r="SZB376" s="68"/>
      <c r="SZC376" s="68"/>
      <c r="SZD376" s="68"/>
      <c r="SZE376" s="68"/>
      <c r="SZF376" s="68"/>
      <c r="SZG376" s="68"/>
      <c r="SZH376" s="68"/>
      <c r="SZI376" s="68"/>
      <c r="SZJ376" s="68"/>
      <c r="SZK376" s="68"/>
      <c r="SZL376" s="68"/>
      <c r="SZM376" s="68"/>
      <c r="SZN376" s="68"/>
      <c r="SZO376" s="68"/>
      <c r="SZP376" s="68"/>
      <c r="SZQ376" s="68"/>
      <c r="SZR376" s="68"/>
      <c r="SZS376" s="68"/>
      <c r="SZT376" s="68"/>
      <c r="SZU376" s="68"/>
      <c r="SZV376" s="68"/>
      <c r="SZW376" s="68"/>
      <c r="SZX376" s="68"/>
      <c r="SZY376" s="68"/>
      <c r="SZZ376" s="68"/>
      <c r="TAA376" s="68"/>
      <c r="TAB376" s="68"/>
      <c r="TAC376" s="68"/>
      <c r="TAD376" s="68"/>
      <c r="TAE376" s="68"/>
      <c r="TAF376" s="68"/>
      <c r="TAG376" s="68"/>
      <c r="TAH376" s="68"/>
      <c r="TAI376" s="68"/>
      <c r="TAJ376" s="68"/>
      <c r="TAK376" s="68"/>
      <c r="TAL376" s="68"/>
      <c r="TAM376" s="68"/>
      <c r="TAN376" s="68"/>
      <c r="TAO376" s="68"/>
      <c r="TAP376" s="68"/>
      <c r="TAQ376" s="68"/>
      <c r="TAR376" s="68"/>
      <c r="TAS376" s="68"/>
      <c r="TAT376" s="68"/>
      <c r="TAU376" s="68"/>
      <c r="TAV376" s="68"/>
      <c r="TAW376" s="68"/>
      <c r="TAX376" s="68"/>
      <c r="TAY376" s="68"/>
      <c r="TAZ376" s="68"/>
      <c r="TBA376" s="68"/>
      <c r="TBB376" s="68"/>
      <c r="TBC376" s="68"/>
      <c r="TBD376" s="68"/>
      <c r="TBE376" s="68"/>
      <c r="TBF376" s="68"/>
      <c r="TBG376" s="68"/>
      <c r="TBH376" s="68"/>
      <c r="TBI376" s="68"/>
      <c r="TBJ376" s="68"/>
      <c r="TBK376" s="68"/>
      <c r="TBL376" s="68"/>
      <c r="TBM376" s="68"/>
      <c r="TBN376" s="68"/>
      <c r="TBO376" s="68"/>
      <c r="TBP376" s="68"/>
      <c r="TBQ376" s="68"/>
      <c r="TBR376" s="68"/>
      <c r="TBS376" s="68"/>
      <c r="TBT376" s="68"/>
      <c r="TBU376" s="68"/>
      <c r="TBV376" s="68"/>
      <c r="TBW376" s="68"/>
      <c r="TBX376" s="68"/>
      <c r="TBY376" s="68"/>
      <c r="TBZ376" s="68"/>
      <c r="TCA376" s="68"/>
      <c r="TCB376" s="68"/>
      <c r="TCC376" s="68"/>
      <c r="TCD376" s="68"/>
      <c r="TCE376" s="68"/>
      <c r="TCF376" s="68"/>
      <c r="TCG376" s="68"/>
      <c r="TCH376" s="68"/>
      <c r="TCI376" s="68"/>
      <c r="TCJ376" s="68"/>
      <c r="TCK376" s="68"/>
      <c r="TCL376" s="68"/>
      <c r="TCM376" s="68"/>
      <c r="TCN376" s="68"/>
      <c r="TCO376" s="68"/>
      <c r="TCP376" s="68"/>
      <c r="TCQ376" s="68"/>
      <c r="TCR376" s="68"/>
      <c r="TCS376" s="68"/>
      <c r="TCT376" s="68"/>
      <c r="TCU376" s="68"/>
      <c r="TCV376" s="68"/>
      <c r="TCW376" s="68"/>
      <c r="TCX376" s="68"/>
      <c r="TCY376" s="68"/>
      <c r="TCZ376" s="68"/>
      <c r="TDA376" s="68"/>
      <c r="TDB376" s="68"/>
      <c r="TDC376" s="68"/>
      <c r="TDD376" s="68"/>
      <c r="TDE376" s="68"/>
      <c r="TDF376" s="68"/>
      <c r="TDG376" s="68"/>
      <c r="TDH376" s="68"/>
      <c r="TDI376" s="68"/>
      <c r="TDJ376" s="68"/>
      <c r="TDK376" s="68"/>
      <c r="TDL376" s="68"/>
      <c r="TDM376" s="68"/>
      <c r="TDN376" s="68"/>
      <c r="TDO376" s="68"/>
      <c r="TDP376" s="68"/>
      <c r="TDQ376" s="68"/>
      <c r="TDR376" s="68"/>
      <c r="TDS376" s="68"/>
      <c r="TDT376" s="68"/>
      <c r="TDU376" s="68"/>
      <c r="TDV376" s="68"/>
      <c r="TDW376" s="68"/>
      <c r="TDX376" s="68"/>
      <c r="TDY376" s="68"/>
      <c r="TDZ376" s="68"/>
      <c r="TEA376" s="68"/>
      <c r="TEB376" s="68"/>
      <c r="TEC376" s="68"/>
      <c r="TED376" s="68"/>
      <c r="TEE376" s="68"/>
      <c r="TEF376" s="68"/>
      <c r="TEG376" s="68"/>
      <c r="TEH376" s="68"/>
      <c r="TEI376" s="68"/>
      <c r="TEJ376" s="68"/>
      <c r="TEK376" s="68"/>
      <c r="TEL376" s="68"/>
      <c r="TEM376" s="68"/>
      <c r="TEN376" s="68"/>
      <c r="TEO376" s="68"/>
      <c r="TEP376" s="68"/>
      <c r="TEQ376" s="68"/>
      <c r="TER376" s="68"/>
      <c r="TES376" s="68"/>
      <c r="TET376" s="68"/>
      <c r="TEU376" s="68"/>
      <c r="TEV376" s="68"/>
      <c r="TEW376" s="68"/>
      <c r="TEX376" s="68"/>
      <c r="TEY376" s="68"/>
      <c r="TEZ376" s="68"/>
      <c r="TFA376" s="68"/>
      <c r="TFB376" s="68"/>
      <c r="TFC376" s="68"/>
      <c r="TFD376" s="68"/>
      <c r="TFE376" s="68"/>
      <c r="TFF376" s="68"/>
      <c r="TFG376" s="68"/>
      <c r="TFH376" s="68"/>
      <c r="TFI376" s="68"/>
      <c r="TFJ376" s="68"/>
      <c r="TFK376" s="68"/>
      <c r="TFL376" s="68"/>
      <c r="TFM376" s="68"/>
      <c r="TFN376" s="68"/>
      <c r="TFO376" s="68"/>
      <c r="TFP376" s="68"/>
      <c r="TFQ376" s="68"/>
      <c r="TFR376" s="68"/>
      <c r="TFS376" s="68"/>
      <c r="TFT376" s="68"/>
      <c r="TFU376" s="68"/>
      <c r="TFV376" s="68"/>
      <c r="TFW376" s="68"/>
      <c r="TFX376" s="68"/>
      <c r="TFY376" s="68"/>
      <c r="TFZ376" s="68"/>
      <c r="TGA376" s="68"/>
      <c r="TGB376" s="68"/>
      <c r="TGC376" s="68"/>
      <c r="TGD376" s="68"/>
      <c r="TGE376" s="68"/>
      <c r="TGF376" s="68"/>
      <c r="TGG376" s="68"/>
      <c r="TGH376" s="68"/>
      <c r="TGI376" s="68"/>
      <c r="TGJ376" s="68"/>
      <c r="TGK376" s="68"/>
      <c r="TGL376" s="68"/>
      <c r="TGM376" s="68"/>
      <c r="TGN376" s="68"/>
      <c r="TGO376" s="68"/>
      <c r="TGP376" s="68"/>
      <c r="TGQ376" s="68"/>
      <c r="TGR376" s="68"/>
      <c r="TGS376" s="68"/>
      <c r="TGT376" s="68"/>
      <c r="TGU376" s="68"/>
      <c r="TGV376" s="68"/>
      <c r="TGW376" s="68"/>
      <c r="TGX376" s="68"/>
      <c r="TGY376" s="68"/>
      <c r="TGZ376" s="68"/>
      <c r="THA376" s="68"/>
      <c r="THB376" s="68"/>
      <c r="THC376" s="68"/>
      <c r="THD376" s="68"/>
      <c r="THE376" s="68"/>
      <c r="THF376" s="68"/>
      <c r="THG376" s="68"/>
      <c r="THH376" s="68"/>
      <c r="THI376" s="68"/>
      <c r="THJ376" s="68"/>
      <c r="THK376" s="68"/>
      <c r="THL376" s="68"/>
      <c r="THM376" s="68"/>
      <c r="THN376" s="68"/>
      <c r="THO376" s="68"/>
      <c r="THP376" s="68"/>
      <c r="THQ376" s="68"/>
      <c r="THR376" s="68"/>
      <c r="THS376" s="68"/>
      <c r="THT376" s="68"/>
      <c r="THU376" s="68"/>
      <c r="THV376" s="68"/>
      <c r="THW376" s="68"/>
      <c r="THX376" s="68"/>
      <c r="THY376" s="68"/>
      <c r="THZ376" s="68"/>
      <c r="TIA376" s="68"/>
      <c r="TIB376" s="68"/>
      <c r="TIC376" s="68"/>
      <c r="TID376" s="68"/>
      <c r="TIE376" s="68"/>
      <c r="TIF376" s="68"/>
      <c r="TIG376" s="68"/>
      <c r="TIH376" s="68"/>
      <c r="TII376" s="68"/>
      <c r="TIJ376" s="68"/>
      <c r="TIK376" s="68"/>
      <c r="TIL376" s="68"/>
      <c r="TIM376" s="68"/>
      <c r="TIN376" s="68"/>
      <c r="TIO376" s="68"/>
      <c r="TIP376" s="68"/>
      <c r="TIQ376" s="68"/>
      <c r="TIR376" s="68"/>
      <c r="TIS376" s="68"/>
      <c r="TIT376" s="68"/>
      <c r="TIU376" s="68"/>
      <c r="TIV376" s="68"/>
      <c r="TIW376" s="68"/>
      <c r="TIX376" s="68"/>
      <c r="TIY376" s="68"/>
      <c r="TIZ376" s="68"/>
      <c r="TJA376" s="68"/>
      <c r="TJB376" s="68"/>
      <c r="TJC376" s="68"/>
      <c r="TJD376" s="68"/>
      <c r="TJE376" s="68"/>
      <c r="TJF376" s="68"/>
      <c r="TJG376" s="68"/>
      <c r="TJH376" s="68"/>
      <c r="TJI376" s="68"/>
      <c r="TJJ376" s="68"/>
      <c r="TJK376" s="68"/>
      <c r="TJL376" s="68"/>
      <c r="TJM376" s="68"/>
      <c r="TJN376" s="68"/>
      <c r="TJO376" s="68"/>
      <c r="TJP376" s="68"/>
      <c r="TJQ376" s="68"/>
      <c r="TJR376" s="68"/>
      <c r="TJS376" s="68"/>
      <c r="TJT376" s="68"/>
      <c r="TJU376" s="68"/>
      <c r="TJV376" s="68"/>
      <c r="TJW376" s="68"/>
      <c r="TJX376" s="68"/>
      <c r="TJY376" s="68"/>
      <c r="TJZ376" s="68"/>
      <c r="TKA376" s="68"/>
      <c r="TKB376" s="68"/>
      <c r="TKC376" s="68"/>
      <c r="TKD376" s="68"/>
      <c r="TKE376" s="68"/>
      <c r="TKF376" s="68"/>
      <c r="TKG376" s="68"/>
      <c r="TKH376" s="68"/>
      <c r="TKI376" s="68"/>
      <c r="TKJ376" s="68"/>
      <c r="TKK376" s="68"/>
      <c r="TKL376" s="68"/>
      <c r="TKM376" s="68"/>
      <c r="TKN376" s="68"/>
      <c r="TKO376" s="68"/>
      <c r="TKP376" s="68"/>
      <c r="TKQ376" s="68"/>
      <c r="TKR376" s="68"/>
      <c r="TKS376" s="68"/>
      <c r="TKT376" s="68"/>
      <c r="TKU376" s="68"/>
      <c r="TKV376" s="68"/>
      <c r="TKW376" s="68"/>
      <c r="TKX376" s="68"/>
      <c r="TKY376" s="68"/>
      <c r="TKZ376" s="68"/>
      <c r="TLA376" s="68"/>
      <c r="TLB376" s="68"/>
      <c r="TLC376" s="68"/>
      <c r="TLD376" s="68"/>
      <c r="TLE376" s="68"/>
      <c r="TLF376" s="68"/>
      <c r="TLG376" s="68"/>
      <c r="TLH376" s="68"/>
      <c r="TLI376" s="68"/>
      <c r="TLJ376" s="68"/>
      <c r="TLK376" s="68"/>
      <c r="TLL376" s="68"/>
      <c r="TLM376" s="68"/>
      <c r="TLN376" s="68"/>
      <c r="TLO376" s="68"/>
      <c r="TLP376" s="68"/>
      <c r="TLQ376" s="68"/>
      <c r="TLR376" s="68"/>
      <c r="TLS376" s="68"/>
      <c r="TLT376" s="68"/>
      <c r="TLU376" s="68"/>
      <c r="TLV376" s="68"/>
      <c r="TLW376" s="68"/>
      <c r="TLX376" s="68"/>
      <c r="TLY376" s="68"/>
      <c r="TLZ376" s="68"/>
      <c r="TMA376" s="68"/>
      <c r="TMB376" s="68"/>
      <c r="TMC376" s="68"/>
      <c r="TMD376" s="68"/>
      <c r="TME376" s="68"/>
      <c r="TMF376" s="68"/>
      <c r="TMG376" s="68"/>
      <c r="TMH376" s="68"/>
      <c r="TMI376" s="68"/>
      <c r="TMJ376" s="68"/>
      <c r="TMK376" s="68"/>
      <c r="TML376" s="68"/>
      <c r="TMM376" s="68"/>
      <c r="TMN376" s="68"/>
      <c r="TMO376" s="68"/>
      <c r="TMP376" s="68"/>
      <c r="TMQ376" s="68"/>
      <c r="TMR376" s="68"/>
      <c r="TMS376" s="68"/>
      <c r="TMT376" s="68"/>
      <c r="TMU376" s="68"/>
      <c r="TMV376" s="68"/>
      <c r="TMW376" s="68"/>
      <c r="TMX376" s="68"/>
      <c r="TMY376" s="68"/>
      <c r="TMZ376" s="68"/>
      <c r="TNA376" s="68"/>
      <c r="TNB376" s="68"/>
      <c r="TNC376" s="68"/>
      <c r="TND376" s="68"/>
      <c r="TNE376" s="68"/>
      <c r="TNF376" s="68"/>
      <c r="TNG376" s="68"/>
      <c r="TNH376" s="68"/>
      <c r="TNI376" s="68"/>
      <c r="TNJ376" s="68"/>
      <c r="TNK376" s="68"/>
      <c r="TNL376" s="68"/>
      <c r="TNM376" s="68"/>
      <c r="TNN376" s="68"/>
      <c r="TNO376" s="68"/>
      <c r="TNP376" s="68"/>
      <c r="TNQ376" s="68"/>
      <c r="TNR376" s="68"/>
      <c r="TNS376" s="68"/>
      <c r="TNT376" s="68"/>
      <c r="TNU376" s="68"/>
      <c r="TNV376" s="68"/>
      <c r="TNW376" s="68"/>
      <c r="TNX376" s="68"/>
      <c r="TNY376" s="68"/>
      <c r="TNZ376" s="68"/>
      <c r="TOA376" s="68"/>
      <c r="TOB376" s="68"/>
      <c r="TOC376" s="68"/>
      <c r="TOD376" s="68"/>
      <c r="TOE376" s="68"/>
      <c r="TOF376" s="68"/>
      <c r="TOG376" s="68"/>
      <c r="TOH376" s="68"/>
      <c r="TOI376" s="68"/>
      <c r="TOJ376" s="68"/>
      <c r="TOK376" s="68"/>
      <c r="TOL376" s="68"/>
      <c r="TOM376" s="68"/>
      <c r="TON376" s="68"/>
      <c r="TOO376" s="68"/>
      <c r="TOP376" s="68"/>
      <c r="TOQ376" s="68"/>
      <c r="TOR376" s="68"/>
      <c r="TOS376" s="68"/>
      <c r="TOT376" s="68"/>
      <c r="TOU376" s="68"/>
      <c r="TOV376" s="68"/>
      <c r="TOW376" s="68"/>
      <c r="TOX376" s="68"/>
      <c r="TOY376" s="68"/>
      <c r="TOZ376" s="68"/>
      <c r="TPA376" s="68"/>
      <c r="TPB376" s="68"/>
      <c r="TPC376" s="68"/>
      <c r="TPD376" s="68"/>
      <c r="TPE376" s="68"/>
      <c r="TPF376" s="68"/>
      <c r="TPG376" s="68"/>
      <c r="TPH376" s="68"/>
      <c r="TPI376" s="68"/>
      <c r="TPJ376" s="68"/>
      <c r="TPK376" s="68"/>
      <c r="TPL376" s="68"/>
      <c r="TPM376" s="68"/>
      <c r="TPN376" s="68"/>
      <c r="TPO376" s="68"/>
      <c r="TPP376" s="68"/>
      <c r="TPQ376" s="68"/>
      <c r="TPR376" s="68"/>
      <c r="TPS376" s="68"/>
      <c r="TPT376" s="68"/>
      <c r="TPU376" s="68"/>
      <c r="TPV376" s="68"/>
      <c r="TPW376" s="68"/>
      <c r="TPX376" s="68"/>
      <c r="TPY376" s="68"/>
      <c r="TPZ376" s="68"/>
      <c r="TQA376" s="68"/>
      <c r="TQB376" s="68"/>
      <c r="TQC376" s="68"/>
      <c r="TQD376" s="68"/>
      <c r="TQE376" s="68"/>
      <c r="TQF376" s="68"/>
      <c r="TQG376" s="68"/>
      <c r="TQH376" s="68"/>
      <c r="TQI376" s="68"/>
      <c r="TQJ376" s="68"/>
      <c r="TQK376" s="68"/>
      <c r="TQL376" s="68"/>
      <c r="TQM376" s="68"/>
      <c r="TQN376" s="68"/>
      <c r="TQO376" s="68"/>
      <c r="TQP376" s="68"/>
      <c r="TQQ376" s="68"/>
      <c r="TQR376" s="68"/>
      <c r="TQS376" s="68"/>
      <c r="TQT376" s="68"/>
      <c r="TQU376" s="68"/>
      <c r="TQV376" s="68"/>
      <c r="TQW376" s="68"/>
      <c r="TQX376" s="68"/>
      <c r="TQY376" s="68"/>
      <c r="TQZ376" s="68"/>
      <c r="TRA376" s="68"/>
      <c r="TRB376" s="68"/>
      <c r="TRC376" s="68"/>
      <c r="TRD376" s="68"/>
      <c r="TRE376" s="68"/>
      <c r="TRF376" s="68"/>
      <c r="TRG376" s="68"/>
      <c r="TRH376" s="68"/>
      <c r="TRI376" s="68"/>
      <c r="TRJ376" s="68"/>
      <c r="TRK376" s="68"/>
      <c r="TRL376" s="68"/>
      <c r="TRM376" s="68"/>
      <c r="TRN376" s="68"/>
      <c r="TRO376" s="68"/>
      <c r="TRP376" s="68"/>
      <c r="TRQ376" s="68"/>
      <c r="TRR376" s="68"/>
      <c r="TRS376" s="68"/>
      <c r="TRT376" s="68"/>
      <c r="TRU376" s="68"/>
      <c r="TRV376" s="68"/>
      <c r="TRW376" s="68"/>
      <c r="TRX376" s="68"/>
      <c r="TRY376" s="68"/>
      <c r="TRZ376" s="68"/>
      <c r="TSA376" s="68"/>
      <c r="TSB376" s="68"/>
      <c r="TSC376" s="68"/>
      <c r="TSD376" s="68"/>
      <c r="TSE376" s="68"/>
      <c r="TSF376" s="68"/>
      <c r="TSG376" s="68"/>
      <c r="TSH376" s="68"/>
      <c r="TSI376" s="68"/>
      <c r="TSJ376" s="68"/>
      <c r="TSK376" s="68"/>
      <c r="TSL376" s="68"/>
      <c r="TSM376" s="68"/>
      <c r="TSN376" s="68"/>
      <c r="TSO376" s="68"/>
      <c r="TSP376" s="68"/>
      <c r="TSQ376" s="68"/>
      <c r="TSR376" s="68"/>
      <c r="TSS376" s="68"/>
      <c r="TST376" s="68"/>
      <c r="TSU376" s="68"/>
      <c r="TSV376" s="68"/>
      <c r="TSW376" s="68"/>
      <c r="TSX376" s="68"/>
      <c r="TSY376" s="68"/>
      <c r="TSZ376" s="68"/>
      <c r="TTA376" s="68"/>
      <c r="TTB376" s="68"/>
      <c r="TTC376" s="68"/>
      <c r="TTD376" s="68"/>
      <c r="TTE376" s="68"/>
      <c r="TTF376" s="68"/>
      <c r="TTG376" s="68"/>
      <c r="TTH376" s="68"/>
      <c r="TTI376" s="68"/>
      <c r="TTJ376" s="68"/>
      <c r="TTK376" s="68"/>
      <c r="TTL376" s="68"/>
      <c r="TTM376" s="68"/>
      <c r="TTN376" s="68"/>
      <c r="TTO376" s="68"/>
      <c r="TTP376" s="68"/>
      <c r="TTQ376" s="68"/>
      <c r="TTR376" s="68"/>
      <c r="TTS376" s="68"/>
      <c r="TTT376" s="68"/>
      <c r="TTU376" s="68"/>
      <c r="TTV376" s="68"/>
      <c r="TTW376" s="68"/>
      <c r="TTX376" s="68"/>
      <c r="TTY376" s="68"/>
      <c r="TTZ376" s="68"/>
      <c r="TUA376" s="68"/>
      <c r="TUB376" s="68"/>
      <c r="TUC376" s="68"/>
      <c r="TUD376" s="68"/>
      <c r="TUE376" s="68"/>
      <c r="TUF376" s="68"/>
      <c r="TUG376" s="68"/>
      <c r="TUH376" s="68"/>
      <c r="TUI376" s="68"/>
      <c r="TUJ376" s="68"/>
      <c r="TUK376" s="68"/>
      <c r="TUL376" s="68"/>
      <c r="TUM376" s="68"/>
      <c r="TUN376" s="68"/>
      <c r="TUO376" s="68"/>
      <c r="TUP376" s="68"/>
      <c r="TUQ376" s="68"/>
      <c r="TUR376" s="68"/>
      <c r="TUS376" s="68"/>
      <c r="TUT376" s="68"/>
      <c r="TUU376" s="68"/>
      <c r="TUV376" s="68"/>
      <c r="TUW376" s="68"/>
      <c r="TUX376" s="68"/>
      <c r="TUY376" s="68"/>
      <c r="TUZ376" s="68"/>
      <c r="TVA376" s="68"/>
      <c r="TVB376" s="68"/>
      <c r="TVC376" s="68"/>
      <c r="TVD376" s="68"/>
      <c r="TVE376" s="68"/>
      <c r="TVF376" s="68"/>
      <c r="TVG376" s="68"/>
      <c r="TVH376" s="68"/>
      <c r="TVI376" s="68"/>
      <c r="TVJ376" s="68"/>
      <c r="TVK376" s="68"/>
      <c r="TVL376" s="68"/>
      <c r="TVM376" s="68"/>
      <c r="TVN376" s="68"/>
      <c r="TVO376" s="68"/>
      <c r="TVP376" s="68"/>
      <c r="TVQ376" s="68"/>
      <c r="TVR376" s="68"/>
      <c r="TVS376" s="68"/>
      <c r="TVT376" s="68"/>
      <c r="TVU376" s="68"/>
      <c r="TVV376" s="68"/>
      <c r="TVW376" s="68"/>
      <c r="TVX376" s="68"/>
      <c r="TVY376" s="68"/>
      <c r="TVZ376" s="68"/>
      <c r="TWA376" s="68"/>
      <c r="TWB376" s="68"/>
      <c r="TWC376" s="68"/>
      <c r="TWD376" s="68"/>
      <c r="TWE376" s="68"/>
      <c r="TWF376" s="68"/>
      <c r="TWG376" s="68"/>
      <c r="TWH376" s="68"/>
      <c r="TWI376" s="68"/>
      <c r="TWJ376" s="68"/>
      <c r="TWK376" s="68"/>
      <c r="TWL376" s="68"/>
      <c r="TWM376" s="68"/>
      <c r="TWN376" s="68"/>
      <c r="TWO376" s="68"/>
      <c r="TWP376" s="68"/>
      <c r="TWQ376" s="68"/>
      <c r="TWR376" s="68"/>
      <c r="TWS376" s="68"/>
      <c r="TWT376" s="68"/>
      <c r="TWU376" s="68"/>
      <c r="TWV376" s="68"/>
      <c r="TWW376" s="68"/>
      <c r="TWX376" s="68"/>
      <c r="TWY376" s="68"/>
      <c r="TWZ376" s="68"/>
      <c r="TXA376" s="68"/>
      <c r="TXB376" s="68"/>
      <c r="TXC376" s="68"/>
      <c r="TXD376" s="68"/>
      <c r="TXE376" s="68"/>
      <c r="TXF376" s="68"/>
      <c r="TXG376" s="68"/>
      <c r="TXH376" s="68"/>
      <c r="TXI376" s="68"/>
      <c r="TXJ376" s="68"/>
      <c r="TXK376" s="68"/>
      <c r="TXL376" s="68"/>
      <c r="TXM376" s="68"/>
      <c r="TXN376" s="68"/>
      <c r="TXO376" s="68"/>
      <c r="TXP376" s="68"/>
      <c r="TXQ376" s="68"/>
      <c r="TXR376" s="68"/>
      <c r="TXS376" s="68"/>
      <c r="TXT376" s="68"/>
      <c r="TXU376" s="68"/>
      <c r="TXV376" s="68"/>
      <c r="TXW376" s="68"/>
      <c r="TXX376" s="68"/>
      <c r="TXY376" s="68"/>
      <c r="TXZ376" s="68"/>
      <c r="TYA376" s="68"/>
      <c r="TYB376" s="68"/>
      <c r="TYC376" s="68"/>
      <c r="TYD376" s="68"/>
      <c r="TYE376" s="68"/>
      <c r="TYF376" s="68"/>
      <c r="TYG376" s="68"/>
      <c r="TYH376" s="68"/>
      <c r="TYI376" s="68"/>
      <c r="TYJ376" s="68"/>
      <c r="TYK376" s="68"/>
      <c r="TYL376" s="68"/>
      <c r="TYM376" s="68"/>
      <c r="TYN376" s="68"/>
      <c r="TYO376" s="68"/>
      <c r="TYP376" s="68"/>
      <c r="TYQ376" s="68"/>
      <c r="TYR376" s="68"/>
      <c r="TYS376" s="68"/>
      <c r="TYT376" s="68"/>
      <c r="TYU376" s="68"/>
      <c r="TYV376" s="68"/>
      <c r="TYW376" s="68"/>
      <c r="TYX376" s="68"/>
      <c r="TYY376" s="68"/>
      <c r="TYZ376" s="68"/>
      <c r="TZA376" s="68"/>
      <c r="TZB376" s="68"/>
      <c r="TZC376" s="68"/>
      <c r="TZD376" s="68"/>
      <c r="TZE376" s="68"/>
      <c r="TZF376" s="68"/>
      <c r="TZG376" s="68"/>
      <c r="TZH376" s="68"/>
      <c r="TZI376" s="68"/>
      <c r="TZJ376" s="68"/>
      <c r="TZK376" s="68"/>
      <c r="TZL376" s="68"/>
      <c r="TZM376" s="68"/>
      <c r="TZN376" s="68"/>
      <c r="TZO376" s="68"/>
      <c r="TZP376" s="68"/>
      <c r="TZQ376" s="68"/>
      <c r="TZR376" s="68"/>
      <c r="TZS376" s="68"/>
      <c r="TZT376" s="68"/>
      <c r="TZU376" s="68"/>
      <c r="TZV376" s="68"/>
      <c r="TZW376" s="68"/>
      <c r="TZX376" s="68"/>
      <c r="TZY376" s="68"/>
      <c r="TZZ376" s="68"/>
      <c r="UAA376" s="68"/>
      <c r="UAB376" s="68"/>
      <c r="UAC376" s="68"/>
      <c r="UAD376" s="68"/>
      <c r="UAE376" s="68"/>
      <c r="UAF376" s="68"/>
      <c r="UAG376" s="68"/>
      <c r="UAH376" s="68"/>
      <c r="UAI376" s="68"/>
      <c r="UAJ376" s="68"/>
      <c r="UAK376" s="68"/>
      <c r="UAL376" s="68"/>
      <c r="UAM376" s="68"/>
      <c r="UAN376" s="68"/>
      <c r="UAO376" s="68"/>
      <c r="UAP376" s="68"/>
      <c r="UAQ376" s="68"/>
      <c r="UAR376" s="68"/>
      <c r="UAS376" s="68"/>
      <c r="UAT376" s="68"/>
      <c r="UAU376" s="68"/>
      <c r="UAV376" s="68"/>
      <c r="UAW376" s="68"/>
      <c r="UAX376" s="68"/>
      <c r="UAY376" s="68"/>
      <c r="UAZ376" s="68"/>
      <c r="UBA376" s="68"/>
      <c r="UBB376" s="68"/>
      <c r="UBC376" s="68"/>
      <c r="UBD376" s="68"/>
      <c r="UBE376" s="68"/>
      <c r="UBF376" s="68"/>
      <c r="UBG376" s="68"/>
      <c r="UBH376" s="68"/>
      <c r="UBI376" s="68"/>
      <c r="UBJ376" s="68"/>
      <c r="UBK376" s="68"/>
      <c r="UBL376" s="68"/>
      <c r="UBM376" s="68"/>
      <c r="UBN376" s="68"/>
      <c r="UBO376" s="68"/>
      <c r="UBP376" s="68"/>
      <c r="UBQ376" s="68"/>
      <c r="UBR376" s="68"/>
      <c r="UBS376" s="68"/>
      <c r="UBT376" s="68"/>
      <c r="UBU376" s="68"/>
      <c r="UBV376" s="68"/>
      <c r="UBW376" s="68"/>
      <c r="UBX376" s="68"/>
      <c r="UBY376" s="68"/>
      <c r="UBZ376" s="68"/>
      <c r="UCA376" s="68"/>
      <c r="UCB376" s="68"/>
      <c r="UCC376" s="68"/>
      <c r="UCD376" s="68"/>
      <c r="UCE376" s="68"/>
      <c r="UCF376" s="68"/>
      <c r="UCG376" s="68"/>
      <c r="UCH376" s="68"/>
      <c r="UCI376" s="68"/>
      <c r="UCJ376" s="68"/>
      <c r="UCK376" s="68"/>
      <c r="UCL376" s="68"/>
      <c r="UCM376" s="68"/>
      <c r="UCN376" s="68"/>
      <c r="UCO376" s="68"/>
      <c r="UCP376" s="68"/>
      <c r="UCQ376" s="68"/>
      <c r="UCR376" s="68"/>
      <c r="UCS376" s="68"/>
      <c r="UCT376" s="68"/>
      <c r="UCU376" s="68"/>
      <c r="UCV376" s="68"/>
      <c r="UCW376" s="68"/>
      <c r="UCX376" s="68"/>
      <c r="UCY376" s="68"/>
      <c r="UCZ376" s="68"/>
      <c r="UDA376" s="68"/>
      <c r="UDB376" s="68"/>
      <c r="UDC376" s="68"/>
      <c r="UDD376" s="68"/>
      <c r="UDE376" s="68"/>
      <c r="UDF376" s="68"/>
      <c r="UDG376" s="68"/>
      <c r="UDH376" s="68"/>
      <c r="UDI376" s="68"/>
      <c r="UDJ376" s="68"/>
      <c r="UDK376" s="68"/>
      <c r="UDL376" s="68"/>
      <c r="UDM376" s="68"/>
      <c r="UDN376" s="68"/>
      <c r="UDO376" s="68"/>
      <c r="UDP376" s="68"/>
      <c r="UDQ376" s="68"/>
      <c r="UDR376" s="68"/>
      <c r="UDS376" s="68"/>
      <c r="UDT376" s="68"/>
      <c r="UDU376" s="68"/>
      <c r="UDV376" s="68"/>
      <c r="UDW376" s="68"/>
      <c r="UDX376" s="68"/>
      <c r="UDY376" s="68"/>
      <c r="UDZ376" s="68"/>
      <c r="UEA376" s="68"/>
      <c r="UEB376" s="68"/>
      <c r="UEC376" s="68"/>
      <c r="UED376" s="68"/>
      <c r="UEE376" s="68"/>
      <c r="UEF376" s="68"/>
      <c r="UEG376" s="68"/>
      <c r="UEH376" s="68"/>
      <c r="UEI376" s="68"/>
      <c r="UEJ376" s="68"/>
      <c r="UEK376" s="68"/>
      <c r="UEL376" s="68"/>
      <c r="UEM376" s="68"/>
      <c r="UEN376" s="68"/>
      <c r="UEO376" s="68"/>
      <c r="UEP376" s="68"/>
      <c r="UEQ376" s="68"/>
      <c r="UER376" s="68"/>
      <c r="UES376" s="68"/>
      <c r="UET376" s="68"/>
      <c r="UEU376" s="68"/>
      <c r="UEV376" s="68"/>
      <c r="UEW376" s="68"/>
      <c r="UEX376" s="68"/>
      <c r="UEY376" s="68"/>
      <c r="UEZ376" s="68"/>
      <c r="UFA376" s="68"/>
      <c r="UFB376" s="68"/>
      <c r="UFC376" s="68"/>
      <c r="UFD376" s="68"/>
      <c r="UFE376" s="68"/>
      <c r="UFF376" s="68"/>
      <c r="UFG376" s="68"/>
      <c r="UFH376" s="68"/>
      <c r="UFI376" s="68"/>
      <c r="UFJ376" s="68"/>
      <c r="UFK376" s="68"/>
      <c r="UFL376" s="68"/>
      <c r="UFM376" s="68"/>
      <c r="UFN376" s="68"/>
      <c r="UFO376" s="68"/>
      <c r="UFP376" s="68"/>
      <c r="UFQ376" s="68"/>
      <c r="UFR376" s="68"/>
      <c r="UFS376" s="68"/>
      <c r="UFT376" s="68"/>
      <c r="UFU376" s="68"/>
      <c r="UFV376" s="68"/>
      <c r="UFW376" s="68"/>
      <c r="UFX376" s="68"/>
      <c r="UFY376" s="68"/>
      <c r="UFZ376" s="68"/>
      <c r="UGA376" s="68"/>
      <c r="UGB376" s="68"/>
      <c r="UGC376" s="68"/>
      <c r="UGD376" s="68"/>
      <c r="UGE376" s="68"/>
      <c r="UGF376" s="68"/>
      <c r="UGG376" s="68"/>
      <c r="UGH376" s="68"/>
      <c r="UGI376" s="68"/>
      <c r="UGJ376" s="68"/>
      <c r="UGK376" s="68"/>
      <c r="UGL376" s="68"/>
      <c r="UGM376" s="68"/>
      <c r="UGN376" s="68"/>
      <c r="UGO376" s="68"/>
      <c r="UGP376" s="68"/>
      <c r="UGQ376" s="68"/>
      <c r="UGR376" s="68"/>
      <c r="UGS376" s="68"/>
      <c r="UGT376" s="68"/>
      <c r="UGU376" s="68"/>
      <c r="UGV376" s="68"/>
      <c r="UGW376" s="68"/>
      <c r="UGX376" s="68"/>
      <c r="UGY376" s="68"/>
      <c r="UGZ376" s="68"/>
      <c r="UHA376" s="68"/>
      <c r="UHB376" s="68"/>
      <c r="UHC376" s="68"/>
      <c r="UHD376" s="68"/>
      <c r="UHE376" s="68"/>
      <c r="UHF376" s="68"/>
      <c r="UHG376" s="68"/>
      <c r="UHH376" s="68"/>
      <c r="UHI376" s="68"/>
      <c r="UHJ376" s="68"/>
      <c r="UHK376" s="68"/>
      <c r="UHL376" s="68"/>
      <c r="UHM376" s="68"/>
      <c r="UHN376" s="68"/>
      <c r="UHO376" s="68"/>
      <c r="UHP376" s="68"/>
      <c r="UHQ376" s="68"/>
      <c r="UHR376" s="68"/>
      <c r="UHS376" s="68"/>
      <c r="UHT376" s="68"/>
      <c r="UHU376" s="68"/>
      <c r="UHV376" s="68"/>
      <c r="UHW376" s="68"/>
      <c r="UHX376" s="68"/>
      <c r="UHY376" s="68"/>
      <c r="UHZ376" s="68"/>
      <c r="UIA376" s="68"/>
      <c r="UIB376" s="68"/>
      <c r="UIC376" s="68"/>
      <c r="UID376" s="68"/>
      <c r="UIE376" s="68"/>
      <c r="UIF376" s="68"/>
      <c r="UIG376" s="68"/>
      <c r="UIH376" s="68"/>
      <c r="UII376" s="68"/>
      <c r="UIJ376" s="68"/>
      <c r="UIK376" s="68"/>
      <c r="UIL376" s="68"/>
      <c r="UIM376" s="68"/>
      <c r="UIN376" s="68"/>
      <c r="UIO376" s="68"/>
      <c r="UIP376" s="68"/>
      <c r="UIQ376" s="68"/>
      <c r="UIR376" s="68"/>
      <c r="UIS376" s="68"/>
      <c r="UIT376" s="68"/>
      <c r="UIU376" s="68"/>
      <c r="UIV376" s="68"/>
      <c r="UIW376" s="68"/>
      <c r="UIX376" s="68"/>
      <c r="UIY376" s="68"/>
      <c r="UIZ376" s="68"/>
      <c r="UJA376" s="68"/>
      <c r="UJB376" s="68"/>
      <c r="UJC376" s="68"/>
      <c r="UJD376" s="68"/>
      <c r="UJE376" s="68"/>
      <c r="UJF376" s="68"/>
      <c r="UJG376" s="68"/>
      <c r="UJH376" s="68"/>
      <c r="UJI376" s="68"/>
      <c r="UJJ376" s="68"/>
      <c r="UJK376" s="68"/>
      <c r="UJL376" s="68"/>
      <c r="UJM376" s="68"/>
      <c r="UJN376" s="68"/>
      <c r="UJO376" s="68"/>
      <c r="UJP376" s="68"/>
      <c r="UJQ376" s="68"/>
      <c r="UJR376" s="68"/>
      <c r="UJS376" s="68"/>
      <c r="UJT376" s="68"/>
      <c r="UJU376" s="68"/>
      <c r="UJV376" s="68"/>
      <c r="UJW376" s="68"/>
      <c r="UJX376" s="68"/>
      <c r="UJY376" s="68"/>
      <c r="UJZ376" s="68"/>
      <c r="UKA376" s="68"/>
      <c r="UKB376" s="68"/>
      <c r="UKC376" s="68"/>
      <c r="UKD376" s="68"/>
      <c r="UKE376" s="68"/>
      <c r="UKF376" s="68"/>
      <c r="UKG376" s="68"/>
      <c r="UKH376" s="68"/>
      <c r="UKI376" s="68"/>
      <c r="UKJ376" s="68"/>
      <c r="UKK376" s="68"/>
      <c r="UKL376" s="68"/>
      <c r="UKM376" s="68"/>
      <c r="UKN376" s="68"/>
      <c r="UKO376" s="68"/>
      <c r="UKP376" s="68"/>
      <c r="UKQ376" s="68"/>
      <c r="UKR376" s="68"/>
      <c r="UKS376" s="68"/>
      <c r="UKT376" s="68"/>
      <c r="UKU376" s="68"/>
      <c r="UKV376" s="68"/>
      <c r="UKW376" s="68"/>
      <c r="UKX376" s="68"/>
      <c r="UKY376" s="68"/>
      <c r="UKZ376" s="68"/>
      <c r="ULA376" s="68"/>
      <c r="ULB376" s="68"/>
      <c r="ULC376" s="68"/>
      <c r="ULD376" s="68"/>
      <c r="ULE376" s="68"/>
      <c r="ULF376" s="68"/>
      <c r="ULG376" s="68"/>
      <c r="ULH376" s="68"/>
      <c r="ULI376" s="68"/>
      <c r="ULJ376" s="68"/>
      <c r="ULK376" s="68"/>
      <c r="ULL376" s="68"/>
      <c r="ULM376" s="68"/>
      <c r="ULN376" s="68"/>
      <c r="ULO376" s="68"/>
      <c r="ULP376" s="68"/>
      <c r="ULQ376" s="68"/>
      <c r="ULR376" s="68"/>
      <c r="ULS376" s="68"/>
      <c r="ULT376" s="68"/>
      <c r="ULU376" s="68"/>
      <c r="ULV376" s="68"/>
      <c r="ULW376" s="68"/>
      <c r="ULX376" s="68"/>
      <c r="ULY376" s="68"/>
      <c r="ULZ376" s="68"/>
      <c r="UMA376" s="68"/>
      <c r="UMB376" s="68"/>
      <c r="UMC376" s="68"/>
      <c r="UMD376" s="68"/>
      <c r="UME376" s="68"/>
      <c r="UMF376" s="68"/>
      <c r="UMG376" s="68"/>
      <c r="UMH376" s="68"/>
      <c r="UMI376" s="68"/>
      <c r="UMJ376" s="68"/>
      <c r="UMK376" s="68"/>
      <c r="UML376" s="68"/>
      <c r="UMM376" s="68"/>
      <c r="UMN376" s="68"/>
      <c r="UMO376" s="68"/>
      <c r="UMP376" s="68"/>
      <c r="UMQ376" s="68"/>
      <c r="UMR376" s="68"/>
      <c r="UMS376" s="68"/>
      <c r="UMT376" s="68"/>
      <c r="UMU376" s="68"/>
      <c r="UMV376" s="68"/>
      <c r="UMW376" s="68"/>
      <c r="UMX376" s="68"/>
      <c r="UMY376" s="68"/>
      <c r="UMZ376" s="68"/>
      <c r="UNA376" s="68"/>
      <c r="UNB376" s="68"/>
      <c r="UNC376" s="68"/>
      <c r="UND376" s="68"/>
      <c r="UNE376" s="68"/>
      <c r="UNF376" s="68"/>
      <c r="UNG376" s="68"/>
      <c r="UNH376" s="68"/>
      <c r="UNI376" s="68"/>
      <c r="UNJ376" s="68"/>
      <c r="UNK376" s="68"/>
      <c r="UNL376" s="68"/>
      <c r="UNM376" s="68"/>
      <c r="UNN376" s="68"/>
      <c r="UNO376" s="68"/>
      <c r="UNP376" s="68"/>
      <c r="UNQ376" s="68"/>
      <c r="UNR376" s="68"/>
      <c r="UNS376" s="68"/>
      <c r="UNT376" s="68"/>
      <c r="UNU376" s="68"/>
      <c r="UNV376" s="68"/>
      <c r="UNW376" s="68"/>
      <c r="UNX376" s="68"/>
      <c r="UNY376" s="68"/>
      <c r="UNZ376" s="68"/>
      <c r="UOA376" s="68"/>
      <c r="UOB376" s="68"/>
      <c r="UOC376" s="68"/>
      <c r="UOD376" s="68"/>
      <c r="UOE376" s="68"/>
      <c r="UOF376" s="68"/>
      <c r="UOG376" s="68"/>
      <c r="UOH376" s="68"/>
      <c r="UOI376" s="68"/>
      <c r="UOJ376" s="68"/>
      <c r="UOK376" s="68"/>
      <c r="UOL376" s="68"/>
      <c r="UOM376" s="68"/>
      <c r="UON376" s="68"/>
      <c r="UOO376" s="68"/>
      <c r="UOP376" s="68"/>
      <c r="UOQ376" s="68"/>
      <c r="UOR376" s="68"/>
      <c r="UOS376" s="68"/>
      <c r="UOT376" s="68"/>
      <c r="UOU376" s="68"/>
      <c r="UOV376" s="68"/>
      <c r="UOW376" s="68"/>
      <c r="UOX376" s="68"/>
      <c r="UOY376" s="68"/>
      <c r="UOZ376" s="68"/>
      <c r="UPA376" s="68"/>
      <c r="UPB376" s="68"/>
      <c r="UPC376" s="68"/>
      <c r="UPD376" s="68"/>
      <c r="UPE376" s="68"/>
      <c r="UPF376" s="68"/>
      <c r="UPG376" s="68"/>
      <c r="UPH376" s="68"/>
      <c r="UPI376" s="68"/>
      <c r="UPJ376" s="68"/>
      <c r="UPK376" s="68"/>
      <c r="UPL376" s="68"/>
      <c r="UPM376" s="68"/>
      <c r="UPN376" s="68"/>
      <c r="UPO376" s="68"/>
      <c r="UPP376" s="68"/>
      <c r="UPQ376" s="68"/>
      <c r="UPR376" s="68"/>
      <c r="UPS376" s="68"/>
      <c r="UPT376" s="68"/>
      <c r="UPU376" s="68"/>
      <c r="UPV376" s="68"/>
      <c r="UPW376" s="68"/>
      <c r="UPX376" s="68"/>
      <c r="UPY376" s="68"/>
      <c r="UPZ376" s="68"/>
      <c r="UQA376" s="68"/>
      <c r="UQB376" s="68"/>
      <c r="UQC376" s="68"/>
      <c r="UQD376" s="68"/>
      <c r="UQE376" s="68"/>
      <c r="UQF376" s="68"/>
      <c r="UQG376" s="68"/>
      <c r="UQH376" s="68"/>
      <c r="UQI376" s="68"/>
      <c r="UQJ376" s="68"/>
      <c r="UQK376" s="68"/>
      <c r="UQL376" s="68"/>
      <c r="UQM376" s="68"/>
      <c r="UQN376" s="68"/>
      <c r="UQO376" s="68"/>
      <c r="UQP376" s="68"/>
      <c r="UQQ376" s="68"/>
      <c r="UQR376" s="68"/>
      <c r="UQS376" s="68"/>
      <c r="UQT376" s="68"/>
      <c r="UQU376" s="68"/>
      <c r="UQV376" s="68"/>
      <c r="UQW376" s="68"/>
      <c r="UQX376" s="68"/>
      <c r="UQY376" s="68"/>
      <c r="UQZ376" s="68"/>
      <c r="URA376" s="68"/>
      <c r="URB376" s="68"/>
      <c r="URC376" s="68"/>
      <c r="URD376" s="68"/>
      <c r="URE376" s="68"/>
      <c r="URF376" s="68"/>
      <c r="URG376" s="68"/>
      <c r="URH376" s="68"/>
      <c r="URI376" s="68"/>
      <c r="URJ376" s="68"/>
      <c r="URK376" s="68"/>
      <c r="URL376" s="68"/>
      <c r="URM376" s="68"/>
      <c r="URN376" s="68"/>
      <c r="URO376" s="68"/>
      <c r="URP376" s="68"/>
      <c r="URQ376" s="68"/>
      <c r="URR376" s="68"/>
      <c r="URS376" s="68"/>
      <c r="URT376" s="68"/>
      <c r="URU376" s="68"/>
      <c r="URV376" s="68"/>
      <c r="URW376" s="68"/>
      <c r="URX376" s="68"/>
      <c r="URY376" s="68"/>
      <c r="URZ376" s="68"/>
      <c r="USA376" s="68"/>
      <c r="USB376" s="68"/>
      <c r="USC376" s="68"/>
      <c r="USD376" s="68"/>
      <c r="USE376" s="68"/>
      <c r="USF376" s="68"/>
      <c r="USG376" s="68"/>
      <c r="USH376" s="68"/>
      <c r="USI376" s="68"/>
      <c r="USJ376" s="68"/>
      <c r="USK376" s="68"/>
      <c r="USL376" s="68"/>
      <c r="USM376" s="68"/>
      <c r="USN376" s="68"/>
      <c r="USO376" s="68"/>
      <c r="USP376" s="68"/>
      <c r="USQ376" s="68"/>
      <c r="USR376" s="68"/>
      <c r="USS376" s="68"/>
      <c r="UST376" s="68"/>
      <c r="USU376" s="68"/>
      <c r="USV376" s="68"/>
      <c r="USW376" s="68"/>
      <c r="USX376" s="68"/>
      <c r="USY376" s="68"/>
      <c r="USZ376" s="68"/>
      <c r="UTA376" s="68"/>
      <c r="UTB376" s="68"/>
      <c r="UTC376" s="68"/>
      <c r="UTD376" s="68"/>
      <c r="UTE376" s="68"/>
      <c r="UTF376" s="68"/>
      <c r="UTG376" s="68"/>
      <c r="UTH376" s="68"/>
      <c r="UTI376" s="68"/>
      <c r="UTJ376" s="68"/>
      <c r="UTK376" s="68"/>
      <c r="UTL376" s="68"/>
      <c r="UTM376" s="68"/>
      <c r="UTN376" s="68"/>
      <c r="UTO376" s="68"/>
      <c r="UTP376" s="68"/>
      <c r="UTQ376" s="68"/>
      <c r="UTR376" s="68"/>
      <c r="UTS376" s="68"/>
      <c r="UTT376" s="68"/>
      <c r="UTU376" s="68"/>
      <c r="UTV376" s="68"/>
      <c r="UTW376" s="68"/>
      <c r="UTX376" s="68"/>
      <c r="UTY376" s="68"/>
      <c r="UTZ376" s="68"/>
      <c r="UUA376" s="68"/>
      <c r="UUB376" s="68"/>
      <c r="UUC376" s="68"/>
      <c r="UUD376" s="68"/>
      <c r="UUE376" s="68"/>
      <c r="UUF376" s="68"/>
      <c r="UUG376" s="68"/>
      <c r="UUH376" s="68"/>
      <c r="UUI376" s="68"/>
      <c r="UUJ376" s="68"/>
      <c r="UUK376" s="68"/>
      <c r="UUL376" s="68"/>
      <c r="UUM376" s="68"/>
      <c r="UUN376" s="68"/>
      <c r="UUO376" s="68"/>
      <c r="UUP376" s="68"/>
      <c r="UUQ376" s="68"/>
      <c r="UUR376" s="68"/>
      <c r="UUS376" s="68"/>
      <c r="UUT376" s="68"/>
      <c r="UUU376" s="68"/>
      <c r="UUV376" s="68"/>
      <c r="UUW376" s="68"/>
      <c r="UUX376" s="68"/>
      <c r="UUY376" s="68"/>
      <c r="UUZ376" s="68"/>
      <c r="UVA376" s="68"/>
      <c r="UVB376" s="68"/>
      <c r="UVC376" s="68"/>
      <c r="UVD376" s="68"/>
      <c r="UVE376" s="68"/>
      <c r="UVF376" s="68"/>
      <c r="UVG376" s="68"/>
      <c r="UVH376" s="68"/>
      <c r="UVI376" s="68"/>
      <c r="UVJ376" s="68"/>
      <c r="UVK376" s="68"/>
      <c r="UVL376" s="68"/>
      <c r="UVM376" s="68"/>
      <c r="UVN376" s="68"/>
      <c r="UVO376" s="68"/>
      <c r="UVP376" s="68"/>
      <c r="UVQ376" s="68"/>
      <c r="UVR376" s="68"/>
      <c r="UVS376" s="68"/>
      <c r="UVT376" s="68"/>
      <c r="UVU376" s="68"/>
      <c r="UVV376" s="68"/>
      <c r="UVW376" s="68"/>
      <c r="UVX376" s="68"/>
      <c r="UVY376" s="68"/>
      <c r="UVZ376" s="68"/>
      <c r="UWA376" s="68"/>
      <c r="UWB376" s="68"/>
      <c r="UWC376" s="68"/>
      <c r="UWD376" s="68"/>
      <c r="UWE376" s="68"/>
      <c r="UWF376" s="68"/>
      <c r="UWG376" s="68"/>
      <c r="UWH376" s="68"/>
      <c r="UWI376" s="68"/>
      <c r="UWJ376" s="68"/>
      <c r="UWK376" s="68"/>
      <c r="UWL376" s="68"/>
      <c r="UWM376" s="68"/>
      <c r="UWN376" s="68"/>
      <c r="UWO376" s="68"/>
      <c r="UWP376" s="68"/>
      <c r="UWQ376" s="68"/>
      <c r="UWR376" s="68"/>
      <c r="UWS376" s="68"/>
      <c r="UWT376" s="68"/>
      <c r="UWU376" s="68"/>
      <c r="UWV376" s="68"/>
      <c r="UWW376" s="68"/>
      <c r="UWX376" s="68"/>
      <c r="UWY376" s="68"/>
      <c r="UWZ376" s="68"/>
      <c r="UXA376" s="68"/>
      <c r="UXB376" s="68"/>
      <c r="UXC376" s="68"/>
      <c r="UXD376" s="68"/>
      <c r="UXE376" s="68"/>
      <c r="UXF376" s="68"/>
      <c r="UXG376" s="68"/>
      <c r="UXH376" s="68"/>
      <c r="UXI376" s="68"/>
      <c r="UXJ376" s="68"/>
      <c r="UXK376" s="68"/>
      <c r="UXL376" s="68"/>
      <c r="UXM376" s="68"/>
      <c r="UXN376" s="68"/>
      <c r="UXO376" s="68"/>
      <c r="UXP376" s="68"/>
      <c r="UXQ376" s="68"/>
      <c r="UXR376" s="68"/>
      <c r="UXS376" s="68"/>
      <c r="UXT376" s="68"/>
      <c r="UXU376" s="68"/>
      <c r="UXV376" s="68"/>
      <c r="UXW376" s="68"/>
      <c r="UXX376" s="68"/>
      <c r="UXY376" s="68"/>
      <c r="UXZ376" s="68"/>
      <c r="UYA376" s="68"/>
      <c r="UYB376" s="68"/>
      <c r="UYC376" s="68"/>
      <c r="UYD376" s="68"/>
      <c r="UYE376" s="68"/>
      <c r="UYF376" s="68"/>
      <c r="UYG376" s="68"/>
      <c r="UYH376" s="68"/>
      <c r="UYI376" s="68"/>
      <c r="UYJ376" s="68"/>
      <c r="UYK376" s="68"/>
      <c r="UYL376" s="68"/>
      <c r="UYM376" s="68"/>
      <c r="UYN376" s="68"/>
      <c r="UYO376" s="68"/>
      <c r="UYP376" s="68"/>
      <c r="UYQ376" s="68"/>
      <c r="UYR376" s="68"/>
      <c r="UYS376" s="68"/>
      <c r="UYT376" s="68"/>
      <c r="UYU376" s="68"/>
      <c r="UYV376" s="68"/>
      <c r="UYW376" s="68"/>
      <c r="UYX376" s="68"/>
      <c r="UYY376" s="68"/>
      <c r="UYZ376" s="68"/>
      <c r="UZA376" s="68"/>
      <c r="UZB376" s="68"/>
      <c r="UZC376" s="68"/>
      <c r="UZD376" s="68"/>
      <c r="UZE376" s="68"/>
      <c r="UZF376" s="68"/>
      <c r="UZG376" s="68"/>
      <c r="UZH376" s="68"/>
      <c r="UZI376" s="68"/>
      <c r="UZJ376" s="68"/>
      <c r="UZK376" s="68"/>
      <c r="UZL376" s="68"/>
      <c r="UZM376" s="68"/>
      <c r="UZN376" s="68"/>
      <c r="UZO376" s="68"/>
      <c r="UZP376" s="68"/>
      <c r="UZQ376" s="68"/>
      <c r="UZR376" s="68"/>
      <c r="UZS376" s="68"/>
      <c r="UZT376" s="68"/>
      <c r="UZU376" s="68"/>
      <c r="UZV376" s="68"/>
      <c r="UZW376" s="68"/>
      <c r="UZX376" s="68"/>
      <c r="UZY376" s="68"/>
      <c r="UZZ376" s="68"/>
      <c r="VAA376" s="68"/>
      <c r="VAB376" s="68"/>
      <c r="VAC376" s="68"/>
      <c r="VAD376" s="68"/>
      <c r="VAE376" s="68"/>
      <c r="VAF376" s="68"/>
      <c r="VAG376" s="68"/>
      <c r="VAH376" s="68"/>
      <c r="VAI376" s="68"/>
      <c r="VAJ376" s="68"/>
      <c r="VAK376" s="68"/>
      <c r="VAL376" s="68"/>
      <c r="VAM376" s="68"/>
      <c r="VAN376" s="68"/>
      <c r="VAO376" s="68"/>
      <c r="VAP376" s="68"/>
      <c r="VAQ376" s="68"/>
      <c r="VAR376" s="68"/>
      <c r="VAS376" s="68"/>
      <c r="VAT376" s="68"/>
      <c r="VAU376" s="68"/>
      <c r="VAV376" s="68"/>
      <c r="VAW376" s="68"/>
      <c r="VAX376" s="68"/>
      <c r="VAY376" s="68"/>
      <c r="VAZ376" s="68"/>
      <c r="VBA376" s="68"/>
      <c r="VBB376" s="68"/>
      <c r="VBC376" s="68"/>
      <c r="VBD376" s="68"/>
      <c r="VBE376" s="68"/>
      <c r="VBF376" s="68"/>
      <c r="VBG376" s="68"/>
      <c r="VBH376" s="68"/>
      <c r="VBI376" s="68"/>
      <c r="VBJ376" s="68"/>
      <c r="VBK376" s="68"/>
      <c r="VBL376" s="68"/>
      <c r="VBM376" s="68"/>
      <c r="VBN376" s="68"/>
      <c r="VBO376" s="68"/>
      <c r="VBP376" s="68"/>
      <c r="VBQ376" s="68"/>
      <c r="VBR376" s="68"/>
      <c r="VBS376" s="68"/>
      <c r="VBT376" s="68"/>
      <c r="VBU376" s="68"/>
      <c r="VBV376" s="68"/>
      <c r="VBW376" s="68"/>
      <c r="VBX376" s="68"/>
      <c r="VBY376" s="68"/>
      <c r="VBZ376" s="68"/>
      <c r="VCA376" s="68"/>
      <c r="VCB376" s="68"/>
      <c r="VCC376" s="68"/>
      <c r="VCD376" s="68"/>
      <c r="VCE376" s="68"/>
      <c r="VCF376" s="68"/>
      <c r="VCG376" s="68"/>
      <c r="VCH376" s="68"/>
      <c r="VCI376" s="68"/>
      <c r="VCJ376" s="68"/>
      <c r="VCK376" s="68"/>
      <c r="VCL376" s="68"/>
      <c r="VCM376" s="68"/>
      <c r="VCN376" s="68"/>
      <c r="VCO376" s="68"/>
      <c r="VCP376" s="68"/>
      <c r="VCQ376" s="68"/>
      <c r="VCR376" s="68"/>
      <c r="VCS376" s="68"/>
      <c r="VCT376" s="68"/>
      <c r="VCU376" s="68"/>
      <c r="VCV376" s="68"/>
      <c r="VCW376" s="68"/>
      <c r="VCX376" s="68"/>
      <c r="VCY376" s="68"/>
      <c r="VCZ376" s="68"/>
      <c r="VDA376" s="68"/>
      <c r="VDB376" s="68"/>
      <c r="VDC376" s="68"/>
      <c r="VDD376" s="68"/>
      <c r="VDE376" s="68"/>
      <c r="VDF376" s="68"/>
      <c r="VDG376" s="68"/>
      <c r="VDH376" s="68"/>
      <c r="VDI376" s="68"/>
      <c r="VDJ376" s="68"/>
      <c r="VDK376" s="68"/>
      <c r="VDL376" s="68"/>
      <c r="VDM376" s="68"/>
      <c r="VDN376" s="68"/>
      <c r="VDO376" s="68"/>
      <c r="VDP376" s="68"/>
      <c r="VDQ376" s="68"/>
      <c r="VDR376" s="68"/>
      <c r="VDS376" s="68"/>
      <c r="VDT376" s="68"/>
      <c r="VDU376" s="68"/>
      <c r="VDV376" s="68"/>
      <c r="VDW376" s="68"/>
      <c r="VDX376" s="68"/>
      <c r="VDY376" s="68"/>
      <c r="VDZ376" s="68"/>
      <c r="VEA376" s="68"/>
      <c r="VEB376" s="68"/>
      <c r="VEC376" s="68"/>
      <c r="VED376" s="68"/>
      <c r="VEE376" s="68"/>
      <c r="VEF376" s="68"/>
      <c r="VEG376" s="68"/>
      <c r="VEH376" s="68"/>
      <c r="VEI376" s="68"/>
      <c r="VEJ376" s="68"/>
      <c r="VEK376" s="68"/>
      <c r="VEL376" s="68"/>
      <c r="VEM376" s="68"/>
      <c r="VEN376" s="68"/>
      <c r="VEO376" s="68"/>
      <c r="VEP376" s="68"/>
      <c r="VEQ376" s="68"/>
      <c r="VER376" s="68"/>
      <c r="VES376" s="68"/>
      <c r="VET376" s="68"/>
      <c r="VEU376" s="68"/>
      <c r="VEV376" s="68"/>
      <c r="VEW376" s="68"/>
      <c r="VEX376" s="68"/>
      <c r="VEY376" s="68"/>
      <c r="VEZ376" s="68"/>
      <c r="VFA376" s="68"/>
      <c r="VFB376" s="68"/>
      <c r="VFC376" s="68"/>
      <c r="VFD376" s="68"/>
      <c r="VFE376" s="68"/>
      <c r="VFF376" s="68"/>
      <c r="VFG376" s="68"/>
      <c r="VFH376" s="68"/>
      <c r="VFI376" s="68"/>
      <c r="VFJ376" s="68"/>
      <c r="VFK376" s="68"/>
      <c r="VFL376" s="68"/>
      <c r="VFM376" s="68"/>
      <c r="VFN376" s="68"/>
      <c r="VFO376" s="68"/>
      <c r="VFP376" s="68"/>
      <c r="VFQ376" s="68"/>
      <c r="VFR376" s="68"/>
      <c r="VFS376" s="68"/>
      <c r="VFT376" s="68"/>
      <c r="VFU376" s="68"/>
      <c r="VFV376" s="68"/>
      <c r="VFW376" s="68"/>
      <c r="VFX376" s="68"/>
      <c r="VFY376" s="68"/>
      <c r="VFZ376" s="68"/>
      <c r="VGA376" s="68"/>
      <c r="VGB376" s="68"/>
      <c r="VGC376" s="68"/>
      <c r="VGD376" s="68"/>
      <c r="VGE376" s="68"/>
      <c r="VGF376" s="68"/>
      <c r="VGG376" s="68"/>
      <c r="VGH376" s="68"/>
      <c r="VGI376" s="68"/>
      <c r="VGJ376" s="68"/>
      <c r="VGK376" s="68"/>
      <c r="VGL376" s="68"/>
      <c r="VGM376" s="68"/>
      <c r="VGN376" s="68"/>
      <c r="VGO376" s="68"/>
      <c r="VGP376" s="68"/>
      <c r="VGQ376" s="68"/>
      <c r="VGR376" s="68"/>
      <c r="VGS376" s="68"/>
      <c r="VGT376" s="68"/>
      <c r="VGU376" s="68"/>
      <c r="VGV376" s="68"/>
      <c r="VGW376" s="68"/>
      <c r="VGX376" s="68"/>
      <c r="VGY376" s="68"/>
      <c r="VGZ376" s="68"/>
      <c r="VHA376" s="68"/>
      <c r="VHB376" s="68"/>
      <c r="VHC376" s="68"/>
      <c r="VHD376" s="68"/>
      <c r="VHE376" s="68"/>
      <c r="VHF376" s="68"/>
      <c r="VHG376" s="68"/>
      <c r="VHH376" s="68"/>
      <c r="VHI376" s="68"/>
      <c r="VHJ376" s="68"/>
      <c r="VHK376" s="68"/>
      <c r="VHL376" s="68"/>
      <c r="VHM376" s="68"/>
      <c r="VHN376" s="68"/>
      <c r="VHO376" s="68"/>
      <c r="VHP376" s="68"/>
      <c r="VHQ376" s="68"/>
      <c r="VHR376" s="68"/>
      <c r="VHS376" s="68"/>
      <c r="VHT376" s="68"/>
      <c r="VHU376" s="68"/>
      <c r="VHV376" s="68"/>
      <c r="VHW376" s="68"/>
      <c r="VHX376" s="68"/>
      <c r="VHY376" s="68"/>
      <c r="VHZ376" s="68"/>
      <c r="VIA376" s="68"/>
      <c r="VIB376" s="68"/>
      <c r="VIC376" s="68"/>
      <c r="VID376" s="68"/>
      <c r="VIE376" s="68"/>
      <c r="VIF376" s="68"/>
      <c r="VIG376" s="68"/>
      <c r="VIH376" s="68"/>
      <c r="VII376" s="68"/>
      <c r="VIJ376" s="68"/>
      <c r="VIK376" s="68"/>
      <c r="VIL376" s="68"/>
      <c r="VIM376" s="68"/>
      <c r="VIN376" s="68"/>
      <c r="VIO376" s="68"/>
      <c r="VIP376" s="68"/>
      <c r="VIQ376" s="68"/>
      <c r="VIR376" s="68"/>
      <c r="VIS376" s="68"/>
      <c r="VIT376" s="68"/>
      <c r="VIU376" s="68"/>
      <c r="VIV376" s="68"/>
      <c r="VIW376" s="68"/>
      <c r="VIX376" s="68"/>
      <c r="VIY376" s="68"/>
      <c r="VIZ376" s="68"/>
      <c r="VJA376" s="68"/>
      <c r="VJB376" s="68"/>
      <c r="VJC376" s="68"/>
      <c r="VJD376" s="68"/>
      <c r="VJE376" s="68"/>
      <c r="VJF376" s="68"/>
      <c r="VJG376" s="68"/>
      <c r="VJH376" s="68"/>
      <c r="VJI376" s="68"/>
      <c r="VJJ376" s="68"/>
      <c r="VJK376" s="68"/>
      <c r="VJL376" s="68"/>
      <c r="VJM376" s="68"/>
      <c r="VJN376" s="68"/>
      <c r="VJO376" s="68"/>
      <c r="VJP376" s="68"/>
      <c r="VJQ376" s="68"/>
      <c r="VJR376" s="68"/>
      <c r="VJS376" s="68"/>
      <c r="VJT376" s="68"/>
      <c r="VJU376" s="68"/>
      <c r="VJV376" s="68"/>
      <c r="VJW376" s="68"/>
      <c r="VJX376" s="68"/>
      <c r="VJY376" s="68"/>
      <c r="VJZ376" s="68"/>
      <c r="VKA376" s="68"/>
      <c r="VKB376" s="68"/>
      <c r="VKC376" s="68"/>
      <c r="VKD376" s="68"/>
      <c r="VKE376" s="68"/>
      <c r="VKF376" s="68"/>
      <c r="VKG376" s="68"/>
      <c r="VKH376" s="68"/>
      <c r="VKI376" s="68"/>
      <c r="VKJ376" s="68"/>
      <c r="VKK376" s="68"/>
      <c r="VKL376" s="68"/>
      <c r="VKM376" s="68"/>
      <c r="VKN376" s="68"/>
      <c r="VKO376" s="68"/>
      <c r="VKP376" s="68"/>
      <c r="VKQ376" s="68"/>
      <c r="VKR376" s="68"/>
      <c r="VKS376" s="68"/>
      <c r="VKT376" s="68"/>
      <c r="VKU376" s="68"/>
      <c r="VKV376" s="68"/>
      <c r="VKW376" s="68"/>
      <c r="VKX376" s="68"/>
      <c r="VKY376" s="68"/>
      <c r="VKZ376" s="68"/>
      <c r="VLA376" s="68"/>
      <c r="VLB376" s="68"/>
      <c r="VLC376" s="68"/>
      <c r="VLD376" s="68"/>
      <c r="VLE376" s="68"/>
      <c r="VLF376" s="68"/>
      <c r="VLG376" s="68"/>
      <c r="VLH376" s="68"/>
      <c r="VLI376" s="68"/>
      <c r="VLJ376" s="68"/>
      <c r="VLK376" s="68"/>
      <c r="VLL376" s="68"/>
      <c r="VLM376" s="68"/>
      <c r="VLN376" s="68"/>
      <c r="VLO376" s="68"/>
      <c r="VLP376" s="68"/>
      <c r="VLQ376" s="68"/>
      <c r="VLR376" s="68"/>
      <c r="VLS376" s="68"/>
      <c r="VLT376" s="68"/>
      <c r="VLU376" s="68"/>
      <c r="VLV376" s="68"/>
      <c r="VLW376" s="68"/>
      <c r="VLX376" s="68"/>
      <c r="VLY376" s="68"/>
      <c r="VLZ376" s="68"/>
      <c r="VMA376" s="68"/>
      <c r="VMB376" s="68"/>
      <c r="VMC376" s="68"/>
      <c r="VMD376" s="68"/>
      <c r="VME376" s="68"/>
      <c r="VMF376" s="68"/>
      <c r="VMG376" s="68"/>
      <c r="VMH376" s="68"/>
      <c r="VMI376" s="68"/>
      <c r="VMJ376" s="68"/>
      <c r="VMK376" s="68"/>
      <c r="VML376" s="68"/>
      <c r="VMM376" s="68"/>
      <c r="VMN376" s="68"/>
      <c r="VMO376" s="68"/>
      <c r="VMP376" s="68"/>
      <c r="VMQ376" s="68"/>
      <c r="VMR376" s="68"/>
      <c r="VMS376" s="68"/>
      <c r="VMT376" s="68"/>
      <c r="VMU376" s="68"/>
      <c r="VMV376" s="68"/>
      <c r="VMW376" s="68"/>
      <c r="VMX376" s="68"/>
      <c r="VMY376" s="68"/>
      <c r="VMZ376" s="68"/>
      <c r="VNA376" s="68"/>
      <c r="VNB376" s="68"/>
      <c r="VNC376" s="68"/>
      <c r="VND376" s="68"/>
      <c r="VNE376" s="68"/>
      <c r="VNF376" s="68"/>
      <c r="VNG376" s="68"/>
      <c r="VNH376" s="68"/>
      <c r="VNI376" s="68"/>
      <c r="VNJ376" s="68"/>
      <c r="VNK376" s="68"/>
      <c r="VNL376" s="68"/>
      <c r="VNM376" s="68"/>
      <c r="VNN376" s="68"/>
      <c r="VNO376" s="68"/>
      <c r="VNP376" s="68"/>
      <c r="VNQ376" s="68"/>
      <c r="VNR376" s="68"/>
      <c r="VNS376" s="68"/>
      <c r="VNT376" s="68"/>
      <c r="VNU376" s="68"/>
      <c r="VNV376" s="68"/>
      <c r="VNW376" s="68"/>
      <c r="VNX376" s="68"/>
      <c r="VNY376" s="68"/>
      <c r="VNZ376" s="68"/>
      <c r="VOA376" s="68"/>
      <c r="VOB376" s="68"/>
      <c r="VOC376" s="68"/>
      <c r="VOD376" s="68"/>
      <c r="VOE376" s="68"/>
      <c r="VOF376" s="68"/>
      <c r="VOG376" s="68"/>
      <c r="VOH376" s="68"/>
      <c r="VOI376" s="68"/>
      <c r="VOJ376" s="68"/>
      <c r="VOK376" s="68"/>
      <c r="VOL376" s="68"/>
      <c r="VOM376" s="68"/>
      <c r="VON376" s="68"/>
      <c r="VOO376" s="68"/>
      <c r="VOP376" s="68"/>
      <c r="VOQ376" s="68"/>
      <c r="VOR376" s="68"/>
      <c r="VOS376" s="68"/>
      <c r="VOT376" s="68"/>
      <c r="VOU376" s="68"/>
      <c r="VOV376" s="68"/>
      <c r="VOW376" s="68"/>
      <c r="VOX376" s="68"/>
      <c r="VOY376" s="68"/>
      <c r="VOZ376" s="68"/>
      <c r="VPA376" s="68"/>
      <c r="VPB376" s="68"/>
      <c r="VPC376" s="68"/>
      <c r="VPD376" s="68"/>
      <c r="VPE376" s="68"/>
      <c r="VPF376" s="68"/>
      <c r="VPG376" s="68"/>
      <c r="VPH376" s="68"/>
      <c r="VPI376" s="68"/>
      <c r="VPJ376" s="68"/>
      <c r="VPK376" s="68"/>
      <c r="VPL376" s="68"/>
      <c r="VPM376" s="68"/>
      <c r="VPN376" s="68"/>
      <c r="VPO376" s="68"/>
      <c r="VPP376" s="68"/>
      <c r="VPQ376" s="68"/>
      <c r="VPR376" s="68"/>
      <c r="VPS376" s="68"/>
      <c r="VPT376" s="68"/>
      <c r="VPU376" s="68"/>
      <c r="VPV376" s="68"/>
      <c r="VPW376" s="68"/>
      <c r="VPX376" s="68"/>
      <c r="VPY376" s="68"/>
      <c r="VPZ376" s="68"/>
      <c r="VQA376" s="68"/>
      <c r="VQB376" s="68"/>
      <c r="VQC376" s="68"/>
      <c r="VQD376" s="68"/>
      <c r="VQE376" s="68"/>
      <c r="VQF376" s="68"/>
      <c r="VQG376" s="68"/>
      <c r="VQH376" s="68"/>
      <c r="VQI376" s="68"/>
      <c r="VQJ376" s="68"/>
      <c r="VQK376" s="68"/>
      <c r="VQL376" s="68"/>
      <c r="VQM376" s="68"/>
      <c r="VQN376" s="68"/>
      <c r="VQO376" s="68"/>
      <c r="VQP376" s="68"/>
      <c r="VQQ376" s="68"/>
      <c r="VQR376" s="68"/>
      <c r="VQS376" s="68"/>
      <c r="VQT376" s="68"/>
      <c r="VQU376" s="68"/>
      <c r="VQV376" s="68"/>
      <c r="VQW376" s="68"/>
      <c r="VQX376" s="68"/>
      <c r="VQY376" s="68"/>
      <c r="VQZ376" s="68"/>
      <c r="VRA376" s="68"/>
      <c r="VRB376" s="68"/>
      <c r="VRC376" s="68"/>
      <c r="VRD376" s="68"/>
      <c r="VRE376" s="68"/>
      <c r="VRF376" s="68"/>
      <c r="VRG376" s="68"/>
      <c r="VRH376" s="68"/>
      <c r="VRI376" s="68"/>
      <c r="VRJ376" s="68"/>
      <c r="VRK376" s="68"/>
      <c r="VRL376" s="68"/>
      <c r="VRM376" s="68"/>
      <c r="VRN376" s="68"/>
      <c r="VRO376" s="68"/>
      <c r="VRP376" s="68"/>
      <c r="VRQ376" s="68"/>
      <c r="VRR376" s="68"/>
      <c r="VRS376" s="68"/>
      <c r="VRT376" s="68"/>
      <c r="VRU376" s="68"/>
      <c r="VRV376" s="68"/>
      <c r="VRW376" s="68"/>
      <c r="VRX376" s="68"/>
      <c r="VRY376" s="68"/>
      <c r="VRZ376" s="68"/>
      <c r="VSA376" s="68"/>
      <c r="VSB376" s="68"/>
      <c r="VSC376" s="68"/>
      <c r="VSD376" s="68"/>
      <c r="VSE376" s="68"/>
      <c r="VSF376" s="68"/>
      <c r="VSG376" s="68"/>
      <c r="VSH376" s="68"/>
      <c r="VSI376" s="68"/>
      <c r="VSJ376" s="68"/>
      <c r="VSK376" s="68"/>
      <c r="VSL376" s="68"/>
      <c r="VSM376" s="68"/>
      <c r="VSN376" s="68"/>
      <c r="VSO376" s="68"/>
      <c r="VSP376" s="68"/>
      <c r="VSQ376" s="68"/>
      <c r="VSR376" s="68"/>
      <c r="VSS376" s="68"/>
      <c r="VST376" s="68"/>
      <c r="VSU376" s="68"/>
      <c r="VSV376" s="68"/>
      <c r="VSW376" s="68"/>
      <c r="VSX376" s="68"/>
      <c r="VSY376" s="68"/>
      <c r="VSZ376" s="68"/>
      <c r="VTA376" s="68"/>
      <c r="VTB376" s="68"/>
      <c r="VTC376" s="68"/>
      <c r="VTD376" s="68"/>
      <c r="VTE376" s="68"/>
      <c r="VTF376" s="68"/>
      <c r="VTG376" s="68"/>
      <c r="VTH376" s="68"/>
      <c r="VTI376" s="68"/>
      <c r="VTJ376" s="68"/>
      <c r="VTK376" s="68"/>
      <c r="VTL376" s="68"/>
      <c r="VTM376" s="68"/>
      <c r="VTN376" s="68"/>
      <c r="VTO376" s="68"/>
      <c r="VTP376" s="68"/>
      <c r="VTQ376" s="68"/>
      <c r="VTR376" s="68"/>
      <c r="VTS376" s="68"/>
      <c r="VTT376" s="68"/>
      <c r="VTU376" s="68"/>
      <c r="VTV376" s="68"/>
      <c r="VTW376" s="68"/>
      <c r="VTX376" s="68"/>
      <c r="VTY376" s="68"/>
      <c r="VTZ376" s="68"/>
      <c r="VUA376" s="68"/>
      <c r="VUB376" s="68"/>
      <c r="VUC376" s="68"/>
      <c r="VUD376" s="68"/>
      <c r="VUE376" s="68"/>
      <c r="VUF376" s="68"/>
      <c r="VUG376" s="68"/>
      <c r="VUH376" s="68"/>
      <c r="VUI376" s="68"/>
      <c r="VUJ376" s="68"/>
      <c r="VUK376" s="68"/>
      <c r="VUL376" s="68"/>
      <c r="VUM376" s="68"/>
      <c r="VUN376" s="68"/>
      <c r="VUO376" s="68"/>
      <c r="VUP376" s="68"/>
      <c r="VUQ376" s="68"/>
      <c r="VUR376" s="68"/>
      <c r="VUS376" s="68"/>
      <c r="VUT376" s="68"/>
      <c r="VUU376" s="68"/>
      <c r="VUV376" s="68"/>
      <c r="VUW376" s="68"/>
      <c r="VUX376" s="68"/>
      <c r="VUY376" s="68"/>
      <c r="VUZ376" s="68"/>
      <c r="VVA376" s="68"/>
      <c r="VVB376" s="68"/>
      <c r="VVC376" s="68"/>
      <c r="VVD376" s="68"/>
      <c r="VVE376" s="68"/>
      <c r="VVF376" s="68"/>
      <c r="VVG376" s="68"/>
      <c r="VVH376" s="68"/>
      <c r="VVI376" s="68"/>
      <c r="VVJ376" s="68"/>
      <c r="VVK376" s="68"/>
      <c r="VVL376" s="68"/>
      <c r="VVM376" s="68"/>
      <c r="VVN376" s="68"/>
      <c r="VVO376" s="68"/>
      <c r="VVP376" s="68"/>
      <c r="VVQ376" s="68"/>
      <c r="VVR376" s="68"/>
      <c r="VVS376" s="68"/>
      <c r="VVT376" s="68"/>
      <c r="VVU376" s="68"/>
      <c r="VVV376" s="68"/>
      <c r="VVW376" s="68"/>
      <c r="VVX376" s="68"/>
      <c r="VVY376" s="68"/>
      <c r="VVZ376" s="68"/>
      <c r="VWA376" s="68"/>
      <c r="VWB376" s="68"/>
      <c r="VWC376" s="68"/>
      <c r="VWD376" s="68"/>
      <c r="VWE376" s="68"/>
      <c r="VWF376" s="68"/>
      <c r="VWG376" s="68"/>
      <c r="VWH376" s="68"/>
      <c r="VWI376" s="68"/>
      <c r="VWJ376" s="68"/>
      <c r="VWK376" s="68"/>
      <c r="VWL376" s="68"/>
      <c r="VWM376" s="68"/>
      <c r="VWN376" s="68"/>
      <c r="VWO376" s="68"/>
      <c r="VWP376" s="68"/>
      <c r="VWQ376" s="68"/>
      <c r="VWR376" s="68"/>
      <c r="VWS376" s="68"/>
      <c r="VWT376" s="68"/>
      <c r="VWU376" s="68"/>
      <c r="VWV376" s="68"/>
      <c r="VWW376" s="68"/>
      <c r="VWX376" s="68"/>
      <c r="VWY376" s="68"/>
      <c r="VWZ376" s="68"/>
      <c r="VXA376" s="68"/>
      <c r="VXB376" s="68"/>
      <c r="VXC376" s="68"/>
      <c r="VXD376" s="68"/>
      <c r="VXE376" s="68"/>
      <c r="VXF376" s="68"/>
      <c r="VXG376" s="68"/>
      <c r="VXH376" s="68"/>
      <c r="VXI376" s="68"/>
      <c r="VXJ376" s="68"/>
      <c r="VXK376" s="68"/>
      <c r="VXL376" s="68"/>
      <c r="VXM376" s="68"/>
      <c r="VXN376" s="68"/>
      <c r="VXO376" s="68"/>
      <c r="VXP376" s="68"/>
      <c r="VXQ376" s="68"/>
      <c r="VXR376" s="68"/>
      <c r="VXS376" s="68"/>
      <c r="VXT376" s="68"/>
      <c r="VXU376" s="68"/>
      <c r="VXV376" s="68"/>
      <c r="VXW376" s="68"/>
      <c r="VXX376" s="68"/>
      <c r="VXY376" s="68"/>
      <c r="VXZ376" s="68"/>
      <c r="VYA376" s="68"/>
      <c r="VYB376" s="68"/>
      <c r="VYC376" s="68"/>
      <c r="VYD376" s="68"/>
      <c r="VYE376" s="68"/>
      <c r="VYF376" s="68"/>
      <c r="VYG376" s="68"/>
      <c r="VYH376" s="68"/>
      <c r="VYI376" s="68"/>
      <c r="VYJ376" s="68"/>
      <c r="VYK376" s="68"/>
      <c r="VYL376" s="68"/>
      <c r="VYM376" s="68"/>
      <c r="VYN376" s="68"/>
      <c r="VYO376" s="68"/>
      <c r="VYP376" s="68"/>
      <c r="VYQ376" s="68"/>
      <c r="VYR376" s="68"/>
      <c r="VYS376" s="68"/>
      <c r="VYT376" s="68"/>
      <c r="VYU376" s="68"/>
      <c r="VYV376" s="68"/>
      <c r="VYW376" s="68"/>
      <c r="VYX376" s="68"/>
      <c r="VYY376" s="68"/>
      <c r="VYZ376" s="68"/>
      <c r="VZA376" s="68"/>
      <c r="VZB376" s="68"/>
      <c r="VZC376" s="68"/>
      <c r="VZD376" s="68"/>
      <c r="VZE376" s="68"/>
      <c r="VZF376" s="68"/>
      <c r="VZG376" s="68"/>
      <c r="VZH376" s="68"/>
      <c r="VZI376" s="68"/>
      <c r="VZJ376" s="68"/>
      <c r="VZK376" s="68"/>
      <c r="VZL376" s="68"/>
      <c r="VZM376" s="68"/>
      <c r="VZN376" s="68"/>
      <c r="VZO376" s="68"/>
      <c r="VZP376" s="68"/>
      <c r="VZQ376" s="68"/>
      <c r="VZR376" s="68"/>
      <c r="VZS376" s="68"/>
      <c r="VZT376" s="68"/>
      <c r="VZU376" s="68"/>
      <c r="VZV376" s="68"/>
      <c r="VZW376" s="68"/>
      <c r="VZX376" s="68"/>
      <c r="VZY376" s="68"/>
      <c r="VZZ376" s="68"/>
      <c r="WAA376" s="68"/>
      <c r="WAB376" s="68"/>
      <c r="WAC376" s="68"/>
      <c r="WAD376" s="68"/>
      <c r="WAE376" s="68"/>
      <c r="WAF376" s="68"/>
      <c r="WAG376" s="68"/>
      <c r="WAH376" s="68"/>
      <c r="WAI376" s="68"/>
      <c r="WAJ376" s="68"/>
      <c r="WAK376" s="68"/>
      <c r="WAL376" s="68"/>
      <c r="WAM376" s="68"/>
      <c r="WAN376" s="68"/>
      <c r="WAO376" s="68"/>
      <c r="WAP376" s="68"/>
      <c r="WAQ376" s="68"/>
      <c r="WAR376" s="68"/>
      <c r="WAS376" s="68"/>
      <c r="WAT376" s="68"/>
      <c r="WAU376" s="68"/>
      <c r="WAV376" s="68"/>
      <c r="WAW376" s="68"/>
      <c r="WAX376" s="68"/>
      <c r="WAY376" s="68"/>
      <c r="WAZ376" s="68"/>
      <c r="WBA376" s="68"/>
      <c r="WBB376" s="68"/>
      <c r="WBC376" s="68"/>
      <c r="WBD376" s="68"/>
      <c r="WBE376" s="68"/>
      <c r="WBF376" s="68"/>
      <c r="WBG376" s="68"/>
      <c r="WBH376" s="68"/>
      <c r="WBI376" s="68"/>
      <c r="WBJ376" s="68"/>
      <c r="WBK376" s="68"/>
      <c r="WBL376" s="68"/>
      <c r="WBM376" s="68"/>
      <c r="WBN376" s="68"/>
      <c r="WBO376" s="68"/>
      <c r="WBP376" s="68"/>
      <c r="WBQ376" s="68"/>
      <c r="WBR376" s="68"/>
      <c r="WBS376" s="68"/>
      <c r="WBT376" s="68"/>
      <c r="WBU376" s="68"/>
      <c r="WBV376" s="68"/>
      <c r="WBW376" s="68"/>
      <c r="WBX376" s="68"/>
      <c r="WBY376" s="68"/>
      <c r="WBZ376" s="68"/>
      <c r="WCA376" s="68"/>
      <c r="WCB376" s="68"/>
      <c r="WCC376" s="68"/>
      <c r="WCD376" s="68"/>
      <c r="WCE376" s="68"/>
      <c r="WCF376" s="68"/>
      <c r="WCG376" s="68"/>
      <c r="WCH376" s="68"/>
      <c r="WCI376" s="68"/>
      <c r="WCJ376" s="68"/>
      <c r="WCK376" s="68"/>
      <c r="WCL376" s="68"/>
      <c r="WCM376" s="68"/>
      <c r="WCN376" s="68"/>
      <c r="WCO376" s="68"/>
      <c r="WCP376" s="68"/>
      <c r="WCQ376" s="68"/>
      <c r="WCR376" s="68"/>
      <c r="WCS376" s="68"/>
      <c r="WCT376" s="68"/>
      <c r="WCU376" s="68"/>
      <c r="WCV376" s="68"/>
      <c r="WCW376" s="68"/>
      <c r="WCX376" s="68"/>
      <c r="WCY376" s="68"/>
      <c r="WCZ376" s="68"/>
      <c r="WDA376" s="68"/>
      <c r="WDB376" s="68"/>
      <c r="WDC376" s="68"/>
      <c r="WDD376" s="68"/>
      <c r="WDE376" s="68"/>
      <c r="WDF376" s="68"/>
      <c r="WDG376" s="68"/>
      <c r="WDH376" s="68"/>
      <c r="WDI376" s="68"/>
      <c r="WDJ376" s="68"/>
      <c r="WDK376" s="68"/>
      <c r="WDL376" s="68"/>
      <c r="WDM376" s="68"/>
      <c r="WDN376" s="68"/>
      <c r="WDO376" s="68"/>
      <c r="WDP376" s="68"/>
      <c r="WDQ376" s="68"/>
      <c r="WDR376" s="68"/>
      <c r="WDS376" s="68"/>
      <c r="WDT376" s="68"/>
      <c r="WDU376" s="68"/>
      <c r="WDV376" s="68"/>
      <c r="WDW376" s="68"/>
      <c r="WDX376" s="68"/>
      <c r="WDY376" s="68"/>
      <c r="WDZ376" s="68"/>
      <c r="WEA376" s="68"/>
      <c r="WEB376" s="68"/>
      <c r="WEC376" s="68"/>
      <c r="WED376" s="68"/>
      <c r="WEE376" s="68"/>
      <c r="WEF376" s="68"/>
      <c r="WEG376" s="68"/>
      <c r="WEH376" s="68"/>
      <c r="WEI376" s="68"/>
      <c r="WEJ376" s="68"/>
      <c r="WEK376" s="68"/>
      <c r="WEL376" s="68"/>
      <c r="WEM376" s="68"/>
      <c r="WEN376" s="68"/>
      <c r="WEO376" s="68"/>
      <c r="WEP376" s="68"/>
      <c r="WEQ376" s="68"/>
      <c r="WER376" s="68"/>
      <c r="WES376" s="68"/>
      <c r="WET376" s="68"/>
      <c r="WEU376" s="68"/>
      <c r="WEV376" s="68"/>
      <c r="WEW376" s="68"/>
      <c r="WEX376" s="68"/>
      <c r="WEY376" s="68"/>
      <c r="WEZ376" s="68"/>
      <c r="WFA376" s="68"/>
      <c r="WFB376" s="68"/>
      <c r="WFC376" s="68"/>
      <c r="WFD376" s="68"/>
      <c r="WFE376" s="68"/>
      <c r="WFF376" s="68"/>
      <c r="WFG376" s="68"/>
      <c r="WFH376" s="68"/>
      <c r="WFI376" s="68"/>
      <c r="WFJ376" s="68"/>
      <c r="WFK376" s="68"/>
      <c r="WFL376" s="68"/>
      <c r="WFM376" s="68"/>
      <c r="WFN376" s="68"/>
      <c r="WFO376" s="68"/>
      <c r="WFP376" s="68"/>
      <c r="WFQ376" s="68"/>
      <c r="WFR376" s="68"/>
      <c r="WFS376" s="68"/>
      <c r="WFT376" s="68"/>
      <c r="WFU376" s="68"/>
      <c r="WFV376" s="68"/>
      <c r="WFW376" s="68"/>
      <c r="WFX376" s="68"/>
      <c r="WFY376" s="68"/>
      <c r="WFZ376" s="68"/>
      <c r="WGA376" s="68"/>
      <c r="WGB376" s="68"/>
      <c r="WGC376" s="68"/>
      <c r="WGD376" s="68"/>
      <c r="WGE376" s="68"/>
      <c r="WGF376" s="68"/>
      <c r="WGG376" s="68"/>
      <c r="WGH376" s="68"/>
      <c r="WGI376" s="68"/>
      <c r="WGJ376" s="68"/>
      <c r="WGK376" s="68"/>
      <c r="WGL376" s="68"/>
      <c r="WGM376" s="68"/>
      <c r="WGN376" s="68"/>
      <c r="WGO376" s="68"/>
      <c r="WGP376" s="68"/>
      <c r="WGQ376" s="68"/>
      <c r="WGR376" s="68"/>
      <c r="WGS376" s="68"/>
      <c r="WGT376" s="68"/>
      <c r="WGU376" s="68"/>
      <c r="WGV376" s="68"/>
      <c r="WGW376" s="68"/>
      <c r="WGX376" s="68"/>
      <c r="WGY376" s="68"/>
      <c r="WGZ376" s="68"/>
      <c r="WHA376" s="68"/>
      <c r="WHB376" s="68"/>
      <c r="WHC376" s="68"/>
      <c r="WHD376" s="68"/>
      <c r="WHE376" s="68"/>
      <c r="WHF376" s="68"/>
      <c r="WHG376" s="68"/>
      <c r="WHH376" s="68"/>
      <c r="WHI376" s="68"/>
      <c r="WHJ376" s="68"/>
      <c r="WHK376" s="68"/>
      <c r="WHL376" s="68"/>
      <c r="WHM376" s="68"/>
      <c r="WHN376" s="68"/>
      <c r="WHO376" s="68"/>
      <c r="WHP376" s="68"/>
      <c r="WHQ376" s="68"/>
      <c r="WHR376" s="68"/>
      <c r="WHS376" s="68"/>
      <c r="WHT376" s="68"/>
      <c r="WHU376" s="68"/>
      <c r="WHV376" s="68"/>
      <c r="WHW376" s="68"/>
      <c r="WHX376" s="68"/>
      <c r="WHY376" s="68"/>
      <c r="WHZ376" s="68"/>
      <c r="WIA376" s="68"/>
      <c r="WIB376" s="68"/>
      <c r="WIC376" s="68"/>
      <c r="WID376" s="68"/>
      <c r="WIE376" s="68"/>
      <c r="WIF376" s="68"/>
      <c r="WIG376" s="68"/>
      <c r="WIH376" s="68"/>
      <c r="WII376" s="68"/>
      <c r="WIJ376" s="68"/>
      <c r="WIK376" s="68"/>
      <c r="WIL376" s="68"/>
      <c r="WIM376" s="68"/>
      <c r="WIN376" s="68"/>
      <c r="WIO376" s="68"/>
      <c r="WIP376" s="68"/>
      <c r="WIQ376" s="68"/>
      <c r="WIR376" s="68"/>
      <c r="WIS376" s="68"/>
      <c r="WIT376" s="68"/>
      <c r="WIU376" s="68"/>
      <c r="WIV376" s="68"/>
      <c r="WIW376" s="68"/>
      <c r="WIX376" s="68"/>
      <c r="WIY376" s="68"/>
      <c r="WIZ376" s="68"/>
      <c r="WJA376" s="68"/>
      <c r="WJB376" s="68"/>
      <c r="WJC376" s="68"/>
      <c r="WJD376" s="68"/>
      <c r="WJE376" s="68"/>
      <c r="WJF376" s="68"/>
      <c r="WJG376" s="68"/>
      <c r="WJH376" s="68"/>
      <c r="WJI376" s="68"/>
      <c r="WJJ376" s="68"/>
      <c r="WJK376" s="68"/>
      <c r="WJL376" s="68"/>
      <c r="WJM376" s="68"/>
      <c r="WJN376" s="68"/>
      <c r="WJO376" s="68"/>
      <c r="WJP376" s="68"/>
      <c r="WJQ376" s="68"/>
      <c r="WJR376" s="68"/>
      <c r="WJS376" s="68"/>
      <c r="WJT376" s="68"/>
      <c r="WJU376" s="68"/>
      <c r="WJV376" s="68"/>
      <c r="WJW376" s="68"/>
      <c r="WJX376" s="68"/>
      <c r="WJY376" s="68"/>
      <c r="WJZ376" s="68"/>
      <c r="WKA376" s="68"/>
      <c r="WKB376" s="68"/>
      <c r="WKC376" s="68"/>
      <c r="WKD376" s="68"/>
      <c r="WKE376" s="68"/>
      <c r="WKF376" s="68"/>
      <c r="WKG376" s="68"/>
      <c r="WKH376" s="68"/>
      <c r="WKI376" s="68"/>
      <c r="WKJ376" s="68"/>
      <c r="WKK376" s="68"/>
      <c r="WKL376" s="68"/>
      <c r="WKM376" s="68"/>
      <c r="WKN376" s="68"/>
      <c r="WKO376" s="68"/>
      <c r="WKP376" s="68"/>
      <c r="WKQ376" s="68"/>
      <c r="WKR376" s="68"/>
      <c r="WKS376" s="68"/>
      <c r="WKT376" s="68"/>
      <c r="WKU376" s="68"/>
      <c r="WKV376" s="68"/>
      <c r="WKW376" s="68"/>
      <c r="WKX376" s="68"/>
      <c r="WKY376" s="68"/>
      <c r="WKZ376" s="68"/>
      <c r="WLA376" s="68"/>
      <c r="WLB376" s="68"/>
      <c r="WLC376" s="68"/>
      <c r="WLD376" s="68"/>
      <c r="WLE376" s="68"/>
      <c r="WLF376" s="68"/>
      <c r="WLG376" s="68"/>
      <c r="WLH376" s="68"/>
      <c r="WLI376" s="68"/>
      <c r="WLJ376" s="68"/>
      <c r="WLK376" s="68"/>
      <c r="WLL376" s="68"/>
      <c r="WLM376" s="68"/>
      <c r="WLN376" s="68"/>
      <c r="WLO376" s="68"/>
      <c r="WLP376" s="68"/>
      <c r="WLQ376" s="68"/>
      <c r="WLR376" s="68"/>
      <c r="WLS376" s="68"/>
      <c r="WLT376" s="68"/>
      <c r="WLU376" s="68"/>
      <c r="WLV376" s="68"/>
      <c r="WLW376" s="68"/>
      <c r="WLX376" s="68"/>
      <c r="WLY376" s="68"/>
      <c r="WLZ376" s="68"/>
      <c r="WMA376" s="68"/>
      <c r="WMB376" s="68"/>
      <c r="WMC376" s="68"/>
      <c r="WMD376" s="68"/>
      <c r="WME376" s="68"/>
      <c r="WMF376" s="68"/>
      <c r="WMG376" s="68"/>
      <c r="WMH376" s="68"/>
      <c r="WMI376" s="68"/>
      <c r="WMJ376" s="68"/>
      <c r="WMK376" s="68"/>
      <c r="WML376" s="68"/>
      <c r="WMM376" s="68"/>
      <c r="WMN376" s="68"/>
      <c r="WMO376" s="68"/>
      <c r="WMP376" s="68"/>
      <c r="WMQ376" s="68"/>
      <c r="WMR376" s="68"/>
      <c r="WMS376" s="68"/>
      <c r="WMT376" s="68"/>
      <c r="WMU376" s="68"/>
      <c r="WMV376" s="68"/>
      <c r="WMW376" s="68"/>
      <c r="WMX376" s="68"/>
      <c r="WMY376" s="68"/>
      <c r="WMZ376" s="68"/>
      <c r="WNA376" s="68"/>
      <c r="WNB376" s="68"/>
      <c r="WNC376" s="68"/>
      <c r="WND376" s="68"/>
      <c r="WNE376" s="68"/>
      <c r="WNF376" s="68"/>
      <c r="WNG376" s="68"/>
      <c r="WNH376" s="68"/>
      <c r="WNI376" s="68"/>
      <c r="WNJ376" s="68"/>
      <c r="WNK376" s="68"/>
      <c r="WNL376" s="68"/>
      <c r="WNM376" s="68"/>
      <c r="WNN376" s="68"/>
      <c r="WNO376" s="68"/>
      <c r="WNP376" s="68"/>
      <c r="WNQ376" s="68"/>
      <c r="WNR376" s="68"/>
      <c r="WNS376" s="68"/>
      <c r="WNT376" s="68"/>
      <c r="WNU376" s="68"/>
      <c r="WNV376" s="68"/>
      <c r="WNW376" s="68"/>
      <c r="WNX376" s="68"/>
      <c r="WNY376" s="68"/>
      <c r="WNZ376" s="68"/>
      <c r="WOA376" s="68"/>
      <c r="WOB376" s="68"/>
      <c r="WOC376" s="68"/>
      <c r="WOD376" s="68"/>
      <c r="WOE376" s="68"/>
      <c r="WOF376" s="68"/>
      <c r="WOG376" s="68"/>
      <c r="WOH376" s="68"/>
      <c r="WOI376" s="68"/>
      <c r="WOJ376" s="68"/>
      <c r="WOK376" s="68"/>
      <c r="WOL376" s="68"/>
      <c r="WOM376" s="68"/>
      <c r="WON376" s="68"/>
      <c r="WOO376" s="68"/>
      <c r="WOP376" s="68"/>
      <c r="WOQ376" s="68"/>
      <c r="WOR376" s="68"/>
      <c r="WOS376" s="68"/>
      <c r="WOT376" s="68"/>
      <c r="WOU376" s="68"/>
      <c r="WOV376" s="68"/>
      <c r="WOW376" s="68"/>
      <c r="WOX376" s="68"/>
      <c r="WOY376" s="68"/>
      <c r="WOZ376" s="68"/>
      <c r="WPA376" s="68"/>
      <c r="WPB376" s="68"/>
      <c r="WPC376" s="68"/>
      <c r="WPD376" s="68"/>
      <c r="WPE376" s="68"/>
      <c r="WPF376" s="68"/>
      <c r="WPG376" s="68"/>
      <c r="WPH376" s="68"/>
      <c r="WPI376" s="68"/>
      <c r="WPJ376" s="68"/>
      <c r="WPK376" s="68"/>
      <c r="WPL376" s="68"/>
      <c r="WPM376" s="68"/>
      <c r="WPN376" s="68"/>
      <c r="WPO376" s="68"/>
      <c r="WPP376" s="68"/>
      <c r="WPQ376" s="68"/>
      <c r="WPR376" s="68"/>
      <c r="WPS376" s="68"/>
      <c r="WPT376" s="68"/>
      <c r="WPU376" s="68"/>
      <c r="WPV376" s="68"/>
      <c r="WPW376" s="68"/>
      <c r="WPX376" s="68"/>
      <c r="WPY376" s="68"/>
      <c r="WPZ376" s="68"/>
      <c r="WQA376" s="68"/>
      <c r="WQB376" s="68"/>
      <c r="WQC376" s="68"/>
      <c r="WQD376" s="68"/>
      <c r="WQE376" s="68"/>
      <c r="WQF376" s="68"/>
      <c r="WQG376" s="68"/>
      <c r="WQH376" s="68"/>
      <c r="WQI376" s="68"/>
      <c r="WQJ376" s="68"/>
      <c r="WQK376" s="68"/>
      <c r="WQL376" s="68"/>
      <c r="WQM376" s="68"/>
      <c r="WQN376" s="68"/>
      <c r="WQO376" s="68"/>
      <c r="WQP376" s="68"/>
      <c r="WQQ376" s="68"/>
      <c r="WQR376" s="68"/>
      <c r="WQS376" s="68"/>
      <c r="WQT376" s="68"/>
      <c r="WQU376" s="68"/>
      <c r="WQV376" s="68"/>
      <c r="WQW376" s="68"/>
      <c r="WQX376" s="68"/>
      <c r="WQY376" s="68"/>
      <c r="WQZ376" s="68"/>
      <c r="WRA376" s="68"/>
      <c r="WRB376" s="68"/>
      <c r="WRC376" s="68"/>
      <c r="WRD376" s="68"/>
      <c r="WRE376" s="68"/>
      <c r="WRF376" s="68"/>
      <c r="WRG376" s="68"/>
      <c r="WRH376" s="68"/>
      <c r="WRI376" s="68"/>
      <c r="WRJ376" s="68"/>
      <c r="WRK376" s="68"/>
      <c r="WRL376" s="68"/>
      <c r="WRM376" s="68"/>
      <c r="WRN376" s="68"/>
      <c r="WRO376" s="68"/>
      <c r="WRP376" s="68"/>
      <c r="WRQ376" s="68"/>
      <c r="WRR376" s="68"/>
      <c r="WRS376" s="68"/>
      <c r="WRT376" s="68"/>
      <c r="WRU376" s="68"/>
      <c r="WRV376" s="68"/>
      <c r="WRW376" s="68"/>
      <c r="WRX376" s="68"/>
      <c r="WRY376" s="68"/>
      <c r="WRZ376" s="68"/>
      <c r="WSA376" s="68"/>
      <c r="WSB376" s="68"/>
      <c r="WSC376" s="68"/>
      <c r="WSD376" s="68"/>
      <c r="WSE376" s="68"/>
      <c r="WSF376" s="68"/>
      <c r="WSG376" s="68"/>
      <c r="WSH376" s="68"/>
      <c r="WSI376" s="68"/>
      <c r="WSJ376" s="68"/>
      <c r="WSK376" s="68"/>
      <c r="WSL376" s="68"/>
      <c r="WSM376" s="68"/>
      <c r="WSN376" s="68"/>
      <c r="WSO376" s="68"/>
      <c r="WSP376" s="68"/>
      <c r="WSQ376" s="68"/>
      <c r="WSR376" s="68"/>
      <c r="WSS376" s="68"/>
      <c r="WST376" s="68"/>
      <c r="WSU376" s="68"/>
      <c r="WSV376" s="68"/>
      <c r="WSW376" s="68"/>
      <c r="WSX376" s="68"/>
      <c r="WSY376" s="68"/>
      <c r="WSZ376" s="68"/>
      <c r="WTA376" s="68"/>
      <c r="WTB376" s="68"/>
      <c r="WTC376" s="68"/>
      <c r="WTD376" s="68"/>
      <c r="WTE376" s="68"/>
      <c r="WTF376" s="68"/>
      <c r="WTG376" s="68"/>
      <c r="WTH376" s="68"/>
      <c r="WTI376" s="68"/>
      <c r="WTJ376" s="68"/>
      <c r="WTK376" s="68"/>
      <c r="WTL376" s="68"/>
      <c r="WTM376" s="68"/>
      <c r="WTN376" s="68"/>
      <c r="WTO376" s="68"/>
      <c r="WTP376" s="68"/>
      <c r="WTQ376" s="68"/>
      <c r="WTR376" s="68"/>
      <c r="WTS376" s="68"/>
      <c r="WTT376" s="68"/>
      <c r="WTU376" s="68"/>
      <c r="WTV376" s="68"/>
      <c r="WTW376" s="68"/>
      <c r="WTX376" s="68"/>
      <c r="WTY376" s="68"/>
      <c r="WTZ376" s="68"/>
      <c r="WUA376" s="68"/>
      <c r="WUB376" s="68"/>
      <c r="WUC376" s="68"/>
      <c r="WUD376" s="68"/>
      <c r="WUE376" s="68"/>
      <c r="WUF376" s="68"/>
      <c r="WUG376" s="68"/>
      <c r="WUH376" s="68"/>
      <c r="WUI376" s="68"/>
      <c r="WUJ376" s="68"/>
      <c r="WUK376" s="68"/>
      <c r="WUL376" s="68"/>
      <c r="WUM376" s="68"/>
      <c r="WUN376" s="68"/>
      <c r="WUO376" s="68"/>
      <c r="WUP376" s="68"/>
      <c r="WUQ376" s="68"/>
      <c r="WUR376" s="68"/>
      <c r="WUS376" s="68"/>
      <c r="WUT376" s="68"/>
      <c r="WUU376" s="68"/>
      <c r="WUV376" s="68"/>
      <c r="WUW376" s="68"/>
      <c r="WUX376" s="68"/>
      <c r="WUY376" s="68"/>
      <c r="WUZ376" s="68"/>
      <c r="WVA376" s="68"/>
      <c r="WVB376" s="68"/>
      <c r="WVC376" s="68"/>
      <c r="WVD376" s="68"/>
      <c r="WVE376" s="68"/>
      <c r="WVF376" s="68"/>
      <c r="WVG376" s="68"/>
      <c r="WVH376" s="68"/>
      <c r="WVI376" s="68"/>
      <c r="WVJ376" s="68"/>
      <c r="WVK376" s="68"/>
      <c r="WVL376" s="68"/>
      <c r="WVM376" s="68"/>
      <c r="WVN376" s="68"/>
      <c r="WVO376" s="68"/>
      <c r="WVP376" s="68"/>
      <c r="WVQ376" s="68"/>
      <c r="WVR376" s="68"/>
      <c r="WVS376" s="68"/>
      <c r="WVT376" s="68"/>
      <c r="WVU376" s="68"/>
      <c r="WVV376" s="68"/>
      <c r="WVW376" s="68"/>
      <c r="WVX376" s="68"/>
      <c r="WVY376" s="68"/>
      <c r="WVZ376" s="68"/>
      <c r="WWA376" s="68"/>
      <c r="WWB376" s="68"/>
      <c r="WWC376" s="68"/>
      <c r="WWD376" s="68"/>
      <c r="WWE376" s="68"/>
      <c r="WWF376" s="68"/>
      <c r="WWG376" s="68"/>
      <c r="WWH376" s="68"/>
      <c r="WWI376" s="68"/>
      <c r="WWJ376" s="68"/>
      <c r="WWK376" s="68"/>
      <c r="WWL376" s="68"/>
      <c r="WWM376" s="68"/>
      <c r="WWN376" s="68"/>
      <c r="WWO376" s="68"/>
      <c r="WWP376" s="68"/>
      <c r="WWQ376" s="68"/>
      <c r="WWR376" s="68"/>
      <c r="WWS376" s="68"/>
      <c r="WWT376" s="68"/>
      <c r="WWU376" s="68"/>
      <c r="WWV376" s="68"/>
      <c r="WWW376" s="68"/>
      <c r="WWX376" s="68"/>
      <c r="WWY376" s="68"/>
      <c r="WWZ376" s="68"/>
      <c r="WXA376" s="68"/>
      <c r="WXB376" s="68"/>
      <c r="WXC376" s="68"/>
      <c r="WXD376" s="68"/>
      <c r="WXE376" s="68"/>
      <c r="WXF376" s="68"/>
      <c r="WXG376" s="68"/>
      <c r="WXH376" s="68"/>
      <c r="WXI376" s="68"/>
      <c r="WXJ376" s="68"/>
      <c r="WXK376" s="68"/>
      <c r="WXL376" s="68"/>
      <c r="WXM376" s="68"/>
      <c r="WXN376" s="68"/>
      <c r="WXO376" s="68"/>
      <c r="WXP376" s="68"/>
      <c r="WXQ376" s="68"/>
      <c r="WXR376" s="68"/>
      <c r="WXS376" s="68"/>
      <c r="WXT376" s="68"/>
      <c r="WXU376" s="68"/>
      <c r="WXV376" s="68"/>
      <c r="WXW376" s="68"/>
      <c r="WXX376" s="68"/>
      <c r="WXY376" s="68"/>
      <c r="WXZ376" s="68"/>
      <c r="WYA376" s="68"/>
      <c r="WYB376" s="68"/>
      <c r="WYC376" s="68"/>
      <c r="WYD376" s="68"/>
      <c r="WYE376" s="68"/>
      <c r="WYF376" s="68"/>
      <c r="WYG376" s="68"/>
      <c r="WYH376" s="68"/>
      <c r="WYI376" s="68"/>
      <c r="WYJ376" s="68"/>
      <c r="WYK376" s="68"/>
      <c r="WYL376" s="68"/>
      <c r="WYM376" s="68"/>
      <c r="WYN376" s="68"/>
      <c r="WYO376" s="68"/>
      <c r="WYP376" s="68"/>
      <c r="WYQ376" s="68"/>
      <c r="WYR376" s="68"/>
      <c r="WYS376" s="68"/>
      <c r="WYT376" s="68"/>
      <c r="WYU376" s="68"/>
      <c r="WYV376" s="68"/>
      <c r="WYW376" s="68"/>
      <c r="WYX376" s="68"/>
      <c r="WYY376" s="68"/>
      <c r="WYZ376" s="68"/>
      <c r="WZA376" s="68"/>
      <c r="WZB376" s="68"/>
      <c r="WZC376" s="68"/>
      <c r="WZD376" s="68"/>
      <c r="WZE376" s="68"/>
      <c r="WZF376" s="68"/>
      <c r="WZG376" s="68"/>
      <c r="WZH376" s="68"/>
      <c r="WZI376" s="68"/>
      <c r="WZJ376" s="68"/>
      <c r="WZK376" s="68"/>
      <c r="WZL376" s="68"/>
      <c r="WZM376" s="68"/>
      <c r="WZN376" s="68"/>
      <c r="WZO376" s="68"/>
      <c r="WZP376" s="68"/>
      <c r="WZQ376" s="68"/>
      <c r="WZR376" s="68"/>
      <c r="WZS376" s="68"/>
      <c r="WZT376" s="68"/>
      <c r="WZU376" s="68"/>
      <c r="WZV376" s="68"/>
      <c r="WZW376" s="68"/>
      <c r="WZX376" s="68"/>
      <c r="WZY376" s="68"/>
      <c r="WZZ376" s="68"/>
      <c r="XAA376" s="68"/>
      <c r="XAB376" s="68"/>
      <c r="XAC376" s="68"/>
      <c r="XAD376" s="68"/>
      <c r="XAE376" s="68"/>
      <c r="XAF376" s="68"/>
      <c r="XAG376" s="68"/>
      <c r="XAH376" s="68"/>
      <c r="XAI376" s="68"/>
      <c r="XAJ376" s="68"/>
      <c r="XAK376" s="68"/>
      <c r="XAL376" s="68"/>
      <c r="XAM376" s="68"/>
      <c r="XAN376" s="68"/>
      <c r="XAO376" s="68"/>
      <c r="XAP376" s="68"/>
      <c r="XAQ376" s="68"/>
      <c r="XAR376" s="68"/>
      <c r="XAS376" s="68"/>
      <c r="XAT376" s="68"/>
      <c r="XAU376" s="68"/>
      <c r="XAV376" s="68"/>
      <c r="XAW376" s="68"/>
      <c r="XAX376" s="68"/>
      <c r="XAY376" s="68"/>
      <c r="XAZ376" s="68"/>
      <c r="XBA376" s="68"/>
      <c r="XBB376" s="68"/>
      <c r="XBC376" s="68"/>
      <c r="XBD376" s="68"/>
      <c r="XBE376" s="68"/>
      <c r="XBF376" s="68"/>
      <c r="XBG376" s="68"/>
      <c r="XBH376" s="68"/>
      <c r="XBI376" s="68"/>
      <c r="XBJ376" s="68"/>
      <c r="XBK376" s="68"/>
      <c r="XBL376" s="68"/>
      <c r="XBM376" s="68"/>
      <c r="XBN376" s="68"/>
      <c r="XBO376" s="68"/>
      <c r="XBP376" s="68"/>
      <c r="XBQ376" s="68"/>
      <c r="XBR376" s="68"/>
      <c r="XBS376" s="68"/>
      <c r="XBT376" s="68"/>
      <c r="XBU376" s="68"/>
      <c r="XBV376" s="68"/>
      <c r="XBW376" s="68"/>
      <c r="XBX376" s="68"/>
      <c r="XBY376" s="68"/>
      <c r="XBZ376" s="68"/>
      <c r="XCA376" s="68"/>
      <c r="XCB376" s="68"/>
      <c r="XCC376" s="68"/>
      <c r="XCD376" s="68"/>
      <c r="XCE376" s="68"/>
      <c r="XCF376" s="68"/>
      <c r="XCG376" s="68"/>
      <c r="XCH376" s="68"/>
      <c r="XCI376" s="68"/>
      <c r="XCJ376" s="68"/>
      <c r="XCK376" s="68"/>
      <c r="XCL376" s="68"/>
      <c r="XCM376" s="68"/>
      <c r="XCN376" s="68"/>
      <c r="XCO376" s="68"/>
      <c r="XCP376" s="68"/>
      <c r="XCQ376" s="68"/>
      <c r="XCR376" s="68"/>
      <c r="XCS376" s="68"/>
      <c r="XCT376" s="68"/>
      <c r="XCU376" s="68"/>
      <c r="XCV376" s="68"/>
      <c r="XCW376" s="68"/>
      <c r="XCX376" s="68"/>
      <c r="XCY376" s="68"/>
      <c r="XCZ376" s="68"/>
      <c r="XDA376" s="68"/>
      <c r="XDB376" s="68"/>
      <c r="XDC376" s="68"/>
      <c r="XDD376" s="68"/>
      <c r="XDE376" s="68"/>
      <c r="XDF376" s="68"/>
      <c r="XDG376" s="68"/>
      <c r="XDH376" s="68"/>
      <c r="XDI376" s="68"/>
      <c r="XDJ376" s="68"/>
      <c r="XDK376" s="68"/>
      <c r="XDL376" s="68"/>
      <c r="XDM376" s="68"/>
      <c r="XDN376" s="68"/>
      <c r="XDO376" s="68"/>
      <c r="XDP376" s="68"/>
      <c r="XDQ376" s="68"/>
      <c r="XDR376" s="68"/>
      <c r="XDS376" s="68"/>
      <c r="XDT376" s="68"/>
      <c r="XDU376" s="68"/>
      <c r="XDV376" s="68"/>
      <c r="XDW376" s="68"/>
      <c r="XDX376" s="68"/>
      <c r="XDY376" s="68"/>
      <c r="XDZ376" s="68"/>
      <c r="XEA376" s="68"/>
      <c r="XEB376" s="68"/>
      <c r="XEC376" s="68"/>
      <c r="XED376" s="68"/>
      <c r="XEE376" s="68"/>
      <c r="XEF376" s="68"/>
      <c r="XEG376" s="68"/>
      <c r="XEH376" s="68"/>
      <c r="XEI376" s="68"/>
      <c r="XEJ376" s="68"/>
      <c r="XEK376" s="68"/>
      <c r="XEL376" s="68"/>
      <c r="XEM376" s="68"/>
      <c r="XEN376" s="68"/>
      <c r="XEO376" s="68"/>
      <c r="XEP376" s="68"/>
      <c r="XEQ376" s="68"/>
      <c r="XER376" s="68"/>
      <c r="XES376" s="68"/>
      <c r="XET376" s="68"/>
      <c r="XEU376" s="68"/>
      <c r="XEV376" s="68"/>
      <c r="XEW376" s="68"/>
      <c r="XEX376" s="68"/>
      <c r="XEY376" s="68"/>
      <c r="XEZ376" s="68"/>
      <c r="XFA376" s="68"/>
      <c r="XFB376" s="68"/>
      <c r="XFC376" s="68"/>
      <c r="XFD376" s="68"/>
    </row>
    <row r="377" spans="1:16384" s="50" customFormat="1" ht="13.5" customHeight="1">
      <c r="A377" s="194" t="s">
        <v>366</v>
      </c>
      <c r="B377" s="240">
        <v>3120500000</v>
      </c>
      <c r="C377" s="188"/>
      <c r="D377" s="199">
        <v>197453502284</v>
      </c>
      <c r="E377" s="188"/>
      <c r="F377" s="199">
        <v>197453502284</v>
      </c>
      <c r="G377" s="51"/>
      <c r="H377" s="76">
        <v>197453502284</v>
      </c>
      <c r="I377" s="53"/>
      <c r="J377" s="54">
        <f>J378</f>
        <v>197453502284</v>
      </c>
      <c r="K377" s="53"/>
      <c r="L377" s="55">
        <f>L378</f>
        <v>182572142077</v>
      </c>
      <c r="M377" s="56"/>
      <c r="N377" s="55">
        <f>N378</f>
        <v>182572142077</v>
      </c>
      <c r="O377" s="63"/>
      <c r="P377" s="58"/>
      <c r="Q377" s="48"/>
      <c r="R377" s="83"/>
    </row>
    <row r="378" spans="1:16384" ht="13.5" customHeight="1">
      <c r="A378" s="190" t="s">
        <v>367</v>
      </c>
      <c r="B378" s="242">
        <v>3120503000</v>
      </c>
      <c r="C378" s="236" t="s">
        <v>22</v>
      </c>
      <c r="D378" s="192">
        <v>197453502284</v>
      </c>
      <c r="E378" s="236" t="s">
        <v>24</v>
      </c>
      <c r="F378" s="192">
        <v>197453502284</v>
      </c>
      <c r="G378" s="51" t="s">
        <v>24</v>
      </c>
      <c r="H378" s="76">
        <v>197453502284</v>
      </c>
      <c r="I378" s="65"/>
      <c r="J378" s="56">
        <v>197453502284</v>
      </c>
      <c r="K378" s="65"/>
      <c r="L378" s="59">
        <v>182572142077</v>
      </c>
      <c r="M378" s="66"/>
      <c r="N378" s="59">
        <v>182572142077</v>
      </c>
      <c r="O378" s="63"/>
      <c r="P378" s="75"/>
      <c r="R378" s="60"/>
    </row>
    <row r="379" spans="1:16384" s="68" customFormat="1" ht="13.5" customHeight="1">
      <c r="A379" s="194" t="s">
        <v>368</v>
      </c>
      <c r="B379" s="243">
        <v>3121000000</v>
      </c>
      <c r="C379" s="222"/>
      <c r="D379" s="244">
        <v>4560395911</v>
      </c>
      <c r="E379" s="222"/>
      <c r="F379" s="244">
        <v>4689865206</v>
      </c>
      <c r="G379" s="51"/>
      <c r="H379" s="76">
        <v>198768780</v>
      </c>
      <c r="I379" s="108"/>
      <c r="J379" s="131">
        <f>SUM(J380:J385)</f>
        <v>108237736</v>
      </c>
      <c r="K379" s="108"/>
      <c r="L379" s="56">
        <f>SUM(L380:L385)</f>
        <v>-71246088</v>
      </c>
      <c r="M379" s="131"/>
      <c r="N379" s="132">
        <f>SUM(N380:N385)</f>
        <v>-71246088</v>
      </c>
      <c r="O379" s="133"/>
      <c r="P379" s="38"/>
      <c r="Q379" s="48"/>
      <c r="R379" s="49"/>
    </row>
    <row r="380" spans="1:16384" ht="13.5" customHeight="1">
      <c r="A380" s="190" t="s">
        <v>369</v>
      </c>
      <c r="B380" s="204">
        <v>3121003000</v>
      </c>
      <c r="C380" s="236"/>
      <c r="D380" s="245">
        <v>29410674</v>
      </c>
      <c r="E380" s="236"/>
      <c r="F380" s="245">
        <v>171996663</v>
      </c>
      <c r="G380" s="106" t="s">
        <v>24</v>
      </c>
      <c r="H380" s="107">
        <v>345016872</v>
      </c>
      <c r="I380" s="108"/>
      <c r="J380" s="131"/>
      <c r="K380" s="108"/>
      <c r="L380" s="132" t="s">
        <v>22</v>
      </c>
      <c r="M380" s="131"/>
      <c r="N380" s="132">
        <f>M380</f>
        <v>0</v>
      </c>
      <c r="O380" s="63"/>
      <c r="P380" s="75"/>
      <c r="R380" s="60"/>
    </row>
    <row r="381" spans="1:16384" s="40" customFormat="1" ht="13.5" customHeight="1">
      <c r="A381" s="190" t="s">
        <v>370</v>
      </c>
      <c r="B381" s="246">
        <v>3121006000</v>
      </c>
      <c r="C381" s="236"/>
      <c r="D381" s="192">
        <v>-13470408</v>
      </c>
      <c r="E381" s="236"/>
      <c r="F381" s="192">
        <v>-26587102</v>
      </c>
      <c r="G381" s="51"/>
      <c r="H381" s="76">
        <v>-146248092</v>
      </c>
      <c r="I381" s="65"/>
      <c r="J381" s="56">
        <v>-70068504</v>
      </c>
      <c r="K381" s="88">
        <v>-71246088</v>
      </c>
      <c r="L381" s="59">
        <f>K381</f>
        <v>-71246088</v>
      </c>
      <c r="M381" s="66">
        <v>-71246088</v>
      </c>
      <c r="N381" s="59">
        <f>M381</f>
        <v>-71246088</v>
      </c>
      <c r="O381" s="134"/>
      <c r="P381" s="87"/>
      <c r="Q381" s="39"/>
      <c r="R381" s="73"/>
    </row>
    <row r="382" spans="1:16384" ht="13.5" customHeight="1">
      <c r="A382" s="190" t="s">
        <v>371</v>
      </c>
      <c r="B382" s="204">
        <v>3121009000</v>
      </c>
      <c r="C382" s="236"/>
      <c r="D382" s="245"/>
      <c r="E382" s="236"/>
      <c r="F382" s="245"/>
      <c r="G382" s="106"/>
      <c r="H382" s="107"/>
      <c r="I382" s="65"/>
      <c r="J382" s="131">
        <v>178306240</v>
      </c>
      <c r="K382" s="88"/>
      <c r="L382" s="132"/>
      <c r="M382" s="66"/>
      <c r="N382" s="132"/>
      <c r="O382" s="135"/>
      <c r="P382" s="75"/>
      <c r="R382" s="60"/>
    </row>
    <row r="383" spans="1:16384" ht="13.5" customHeight="1">
      <c r="A383" s="190" t="s">
        <v>372</v>
      </c>
      <c r="B383" s="242">
        <v>3121012000</v>
      </c>
      <c r="C383" s="236"/>
      <c r="D383" s="245"/>
      <c r="E383" s="236"/>
      <c r="F383" s="245"/>
      <c r="G383" s="106"/>
      <c r="H383" s="107"/>
      <c r="I383" s="108"/>
      <c r="J383" s="131"/>
      <c r="K383" s="108"/>
      <c r="L383" s="132"/>
      <c r="M383" s="131"/>
      <c r="N383" s="132"/>
      <c r="O383" s="135"/>
      <c r="P383" s="75"/>
      <c r="R383" s="60"/>
    </row>
    <row r="384" spans="1:16384" ht="13.5" customHeight="1">
      <c r="A384" s="190" t="s">
        <v>373</v>
      </c>
      <c r="B384" s="242">
        <v>3121015000</v>
      </c>
      <c r="C384" s="236"/>
      <c r="D384" s="245">
        <v>4544455645</v>
      </c>
      <c r="E384" s="236"/>
      <c r="F384" s="245">
        <v>4544455645</v>
      </c>
      <c r="G384" s="106"/>
      <c r="H384" s="107"/>
      <c r="I384" s="108"/>
      <c r="J384" s="131"/>
      <c r="K384" s="108"/>
      <c r="L384" s="132"/>
      <c r="M384" s="131"/>
      <c r="N384" s="132"/>
      <c r="O384" s="135"/>
      <c r="P384" s="75"/>
      <c r="Q384" s="48"/>
      <c r="R384" s="60"/>
    </row>
    <row r="385" spans="1:18" ht="13.5" customHeight="1">
      <c r="A385" s="190" t="s">
        <v>374</v>
      </c>
      <c r="B385" s="242">
        <v>3121018000</v>
      </c>
      <c r="C385" s="236"/>
      <c r="D385" s="245"/>
      <c r="E385" s="236"/>
      <c r="F385" s="245"/>
      <c r="G385" s="106"/>
      <c r="H385" s="107"/>
      <c r="I385" s="108"/>
      <c r="J385" s="131"/>
      <c r="K385" s="108"/>
      <c r="L385" s="132"/>
      <c r="M385" s="131"/>
      <c r="N385" s="132"/>
      <c r="O385" s="135"/>
      <c r="P385" s="75"/>
      <c r="R385" s="60"/>
    </row>
    <row r="386" spans="1:18" s="50" customFormat="1" ht="13.5" customHeight="1">
      <c r="A386" s="194" t="s">
        <v>375</v>
      </c>
      <c r="B386" s="212">
        <v>3121500000</v>
      </c>
      <c r="C386" s="222"/>
      <c r="D386" s="192"/>
      <c r="E386" s="222"/>
      <c r="F386" s="192"/>
      <c r="G386" s="51"/>
      <c r="H386" s="76"/>
      <c r="I386" s="51"/>
      <c r="J386" s="79"/>
      <c r="K386" s="51"/>
      <c r="L386" s="80"/>
      <c r="M386" s="81"/>
      <c r="N386" s="80"/>
      <c r="O386" s="135"/>
      <c r="P386" s="58"/>
      <c r="Q386" s="48"/>
      <c r="R386" s="83"/>
    </row>
    <row r="387" spans="1:18" ht="13.5" customHeight="1">
      <c r="A387" s="190" t="s">
        <v>376</v>
      </c>
      <c r="B387" s="242">
        <v>3121503000</v>
      </c>
      <c r="C387" s="236"/>
      <c r="D387" s="192"/>
      <c r="E387" s="236"/>
      <c r="F387" s="192"/>
      <c r="G387" s="51" t="s">
        <v>24</v>
      </c>
      <c r="H387" s="76"/>
      <c r="I387" s="51"/>
      <c r="J387" s="81"/>
      <c r="K387" s="51"/>
      <c r="L387" s="76"/>
      <c r="M387" s="81"/>
      <c r="N387" s="76"/>
      <c r="O387" s="135"/>
      <c r="P387" s="75"/>
      <c r="R387" s="60"/>
    </row>
    <row r="388" spans="1:18" s="50" customFormat="1" ht="13.5" customHeight="1">
      <c r="A388" s="194" t="s">
        <v>377</v>
      </c>
      <c r="B388" s="212">
        <v>3122000000</v>
      </c>
      <c r="C388" s="222"/>
      <c r="D388" s="192"/>
      <c r="E388" s="222"/>
      <c r="F388" s="192"/>
      <c r="G388" s="51"/>
      <c r="H388" s="76"/>
      <c r="I388" s="51"/>
      <c r="J388" s="79"/>
      <c r="K388" s="51"/>
      <c r="L388" s="80"/>
      <c r="M388" s="81"/>
      <c r="N388" s="80"/>
      <c r="O388" s="135"/>
      <c r="P388" s="58"/>
      <c r="Q388" s="48"/>
      <c r="R388" s="83"/>
    </row>
    <row r="389" spans="1:18" ht="13.5" customHeight="1">
      <c r="A389" s="190" t="s">
        <v>378</v>
      </c>
      <c r="B389" s="242">
        <v>3122003000</v>
      </c>
      <c r="C389" s="236"/>
      <c r="D389" s="192"/>
      <c r="E389" s="236"/>
      <c r="F389" s="192"/>
      <c r="G389" s="51"/>
      <c r="H389" s="76"/>
      <c r="I389" s="51"/>
      <c r="J389" s="81"/>
      <c r="K389" s="51"/>
      <c r="L389" s="76"/>
      <c r="M389" s="81"/>
      <c r="N389" s="76"/>
      <c r="O389" s="135"/>
      <c r="P389" s="75"/>
      <c r="R389" s="60"/>
    </row>
    <row r="390" spans="1:18" ht="13.5" customHeight="1">
      <c r="A390" s="190" t="s">
        <v>379</v>
      </c>
      <c r="B390" s="242">
        <v>3122006000</v>
      </c>
      <c r="C390" s="236"/>
      <c r="D390" s="192"/>
      <c r="E390" s="236"/>
      <c r="F390" s="192"/>
      <c r="G390" s="51"/>
      <c r="H390" s="76"/>
      <c r="I390" s="130"/>
      <c r="J390" s="81"/>
      <c r="K390" s="130"/>
      <c r="L390" s="76"/>
      <c r="M390" s="79"/>
      <c r="N390" s="76"/>
      <c r="O390" s="135"/>
      <c r="P390" s="75"/>
      <c r="R390" s="60"/>
    </row>
    <row r="391" spans="1:18" s="50" customFormat="1" ht="13.5" customHeight="1">
      <c r="A391" s="182" t="s">
        <v>380</v>
      </c>
      <c r="B391" s="212">
        <v>3150000000</v>
      </c>
      <c r="C391" s="241"/>
      <c r="D391" s="241">
        <v>760912944220</v>
      </c>
      <c r="E391" s="241"/>
      <c r="F391" s="241">
        <v>756720969912</v>
      </c>
      <c r="G391" s="136"/>
      <c r="H391" s="137">
        <v>760808704175</v>
      </c>
      <c r="I391" s="43"/>
      <c r="J391" s="138">
        <f>J352+J362+J375+J376</f>
        <v>748329157871</v>
      </c>
      <c r="K391" s="43"/>
      <c r="L391" s="139">
        <f>L352+L362+L375+L376</f>
        <v>658757082164</v>
      </c>
      <c r="M391" s="138"/>
      <c r="N391" s="139">
        <f>N352+N362+N375+N376</f>
        <v>658757082164</v>
      </c>
      <c r="O391" s="57"/>
      <c r="P391" s="140"/>
      <c r="Q391" s="48"/>
      <c r="R391" s="49"/>
    </row>
    <row r="392" spans="1:18" s="50" customFormat="1" ht="13.5" customHeight="1">
      <c r="A392" s="182" t="s">
        <v>381</v>
      </c>
      <c r="B392" s="212">
        <v>3180000000</v>
      </c>
      <c r="C392" s="241"/>
      <c r="D392" s="241">
        <v>227885859002</v>
      </c>
      <c r="E392" s="241"/>
      <c r="F392" s="241">
        <v>223557542098</v>
      </c>
      <c r="G392" s="41"/>
      <c r="H392" s="126">
        <v>193812883411</v>
      </c>
      <c r="I392" s="43"/>
      <c r="J392" s="44">
        <v>162401313364</v>
      </c>
      <c r="K392" s="43"/>
      <c r="L392" s="139">
        <v>108446245924</v>
      </c>
      <c r="M392" s="138"/>
      <c r="N392" s="139">
        <v>108446245924</v>
      </c>
      <c r="O392" s="141"/>
      <c r="P392" s="58"/>
      <c r="Q392" s="48"/>
      <c r="R392" s="57"/>
    </row>
    <row r="393" spans="1:18" s="50" customFormat="1" ht="13.5" customHeight="1">
      <c r="A393" s="217" t="s">
        <v>382</v>
      </c>
      <c r="B393" s="212">
        <v>3000000000</v>
      </c>
      <c r="C393" s="247"/>
      <c r="D393" s="248">
        <v>988798803222</v>
      </c>
      <c r="E393" s="247"/>
      <c r="F393" s="248">
        <v>980278512010</v>
      </c>
      <c r="G393" s="41"/>
      <c r="H393" s="126">
        <v>954621587586</v>
      </c>
      <c r="I393" s="112"/>
      <c r="J393" s="142">
        <f>J391+J392</f>
        <v>910730471235</v>
      </c>
      <c r="K393" s="112"/>
      <c r="L393" s="113">
        <f>L391+L392</f>
        <v>767203328088</v>
      </c>
      <c r="M393" s="142"/>
      <c r="N393" s="113">
        <f>N391+N392</f>
        <v>767203328088</v>
      </c>
      <c r="O393" s="57"/>
      <c r="P393" s="58"/>
      <c r="Q393" s="48"/>
      <c r="R393" s="49"/>
    </row>
    <row r="394" spans="1:18" s="50" customFormat="1" ht="13.5" customHeight="1" thickBot="1">
      <c r="A394" s="249" t="s">
        <v>383</v>
      </c>
      <c r="B394" s="250"/>
      <c r="C394" s="251"/>
      <c r="D394" s="252">
        <v>1327834417442</v>
      </c>
      <c r="E394" s="251"/>
      <c r="F394" s="252">
        <v>1345327073180</v>
      </c>
      <c r="G394" s="143"/>
      <c r="H394" s="144">
        <v>1338475276567</v>
      </c>
      <c r="I394" s="145"/>
      <c r="J394" s="146">
        <f>J350+J393</f>
        <v>1330336453474</v>
      </c>
      <c r="K394" s="145"/>
      <c r="L394" s="147">
        <f>L350+L393</f>
        <v>1281667564149</v>
      </c>
      <c r="M394" s="146"/>
      <c r="N394" s="147">
        <f>N350+N393</f>
        <v>1281667564149</v>
      </c>
      <c r="O394" s="57"/>
      <c r="P394" s="140"/>
      <c r="Q394" s="48"/>
      <c r="R394" s="49"/>
    </row>
    <row r="395" spans="1:18" ht="13.5">
      <c r="A395" s="148"/>
      <c r="B395" s="149"/>
      <c r="C395" s="150"/>
      <c r="D395" s="151"/>
      <c r="E395" s="152"/>
      <c r="F395" s="153"/>
      <c r="G395" s="154"/>
      <c r="H395" s="154"/>
      <c r="I395" s="155"/>
      <c r="J395" s="156"/>
      <c r="K395" s="155"/>
      <c r="L395" s="156"/>
      <c r="M395" s="157"/>
      <c r="N395" s="158"/>
      <c r="O395" s="149"/>
      <c r="P395" s="75"/>
      <c r="R395" s="60"/>
    </row>
    <row r="396" spans="1:18" ht="13.5">
      <c r="A396" s="148"/>
      <c r="B396" s="149"/>
      <c r="C396" s="159"/>
      <c r="D396" s="159"/>
      <c r="E396" s="160"/>
      <c r="F396" s="160"/>
      <c r="G396" s="160"/>
      <c r="H396" s="160"/>
      <c r="I396" s="155"/>
      <c r="J396" s="160"/>
      <c r="K396" s="155"/>
      <c r="L396" s="160"/>
      <c r="M396" s="157"/>
      <c r="N396" s="149"/>
      <c r="O396" s="149"/>
      <c r="P396" s="75"/>
      <c r="R396" s="60"/>
    </row>
    <row r="397" spans="1:18" ht="13.5">
      <c r="A397" s="148"/>
      <c r="B397" s="12"/>
      <c r="F397" s="4"/>
      <c r="G397" s="4"/>
      <c r="H397" s="4"/>
      <c r="I397" s="161"/>
      <c r="J397" s="162"/>
      <c r="K397" s="161"/>
      <c r="L397" s="162"/>
      <c r="M397" s="163"/>
      <c r="N397" s="82"/>
      <c r="O397" s="12"/>
      <c r="R397" s="60"/>
    </row>
    <row r="398" spans="1:18" ht="13.5">
      <c r="A398" s="148"/>
      <c r="B398" s="12"/>
      <c r="F398" s="4"/>
      <c r="G398" s="4"/>
      <c r="H398" s="4"/>
      <c r="I398" s="161"/>
      <c r="J398" s="164"/>
      <c r="K398" s="161"/>
      <c r="L398" s="162"/>
      <c r="M398" s="163"/>
      <c r="N398" s="82"/>
      <c r="O398" s="12"/>
      <c r="P398" s="12"/>
      <c r="R398" s="60"/>
    </row>
    <row r="399" spans="1:18" ht="13.5">
      <c r="A399" s="148"/>
      <c r="B399" s="12"/>
      <c r="F399" s="4"/>
      <c r="G399" s="4"/>
      <c r="H399" s="4"/>
      <c r="I399" s="161"/>
      <c r="J399" s="164"/>
      <c r="K399" s="161"/>
      <c r="L399" s="162"/>
      <c r="M399" s="163"/>
      <c r="N399" s="82"/>
      <c r="O399" s="12"/>
      <c r="P399" s="12"/>
      <c r="R399" s="60"/>
    </row>
    <row r="400" spans="1:18" ht="13.5">
      <c r="A400" s="148"/>
      <c r="B400" s="12"/>
      <c r="F400" s="4"/>
      <c r="G400" s="4"/>
      <c r="H400" s="4"/>
      <c r="I400" s="161"/>
      <c r="J400" s="165"/>
      <c r="K400" s="161"/>
      <c r="L400" s="162"/>
      <c r="M400" s="163"/>
      <c r="N400" s="82"/>
      <c r="O400" s="12"/>
      <c r="R400" s="60"/>
    </row>
    <row r="401" spans="1:18" ht="13.5">
      <c r="A401" s="148"/>
      <c r="B401" s="12"/>
      <c r="F401" s="165"/>
      <c r="G401" s="165"/>
      <c r="H401" s="165"/>
      <c r="I401" s="161"/>
      <c r="J401" s="165"/>
      <c r="K401" s="161"/>
      <c r="L401" s="162"/>
      <c r="M401" s="163"/>
      <c r="N401" s="82"/>
      <c r="O401" s="12"/>
      <c r="R401" s="60"/>
    </row>
    <row r="402" spans="1:18" ht="13.5">
      <c r="A402" s="148"/>
      <c r="B402" s="12"/>
      <c r="F402" s="165"/>
      <c r="G402" s="165"/>
      <c r="H402" s="165"/>
      <c r="I402" s="161"/>
      <c r="J402" s="165"/>
      <c r="K402" s="161"/>
      <c r="L402" s="162"/>
      <c r="M402" s="163"/>
      <c r="N402" s="82"/>
      <c r="O402" s="12"/>
      <c r="R402" s="60"/>
    </row>
    <row r="403" spans="1:18" ht="13.5">
      <c r="A403" s="148"/>
      <c r="B403" s="12"/>
      <c r="F403" s="4"/>
      <c r="G403" s="4"/>
      <c r="H403" s="4"/>
      <c r="I403" s="161"/>
      <c r="J403" s="162"/>
      <c r="K403" s="161"/>
      <c r="L403" s="162"/>
      <c r="M403" s="163"/>
      <c r="N403" s="82"/>
      <c r="O403" s="12"/>
      <c r="R403" s="60"/>
    </row>
    <row r="404" spans="1:18" ht="13.5">
      <c r="A404" s="148"/>
      <c r="B404" s="12"/>
      <c r="F404" s="4"/>
      <c r="G404" s="4"/>
      <c r="H404" s="4"/>
      <c r="I404" s="161"/>
      <c r="J404" s="162"/>
      <c r="K404" s="161"/>
      <c r="L404" s="162"/>
      <c r="M404" s="163"/>
      <c r="N404" s="82"/>
      <c r="O404" s="12"/>
      <c r="R404" s="60"/>
    </row>
    <row r="405" spans="1:18" ht="13.5">
      <c r="A405" s="148"/>
      <c r="B405" s="12"/>
      <c r="F405" s="165"/>
      <c r="G405" s="165"/>
      <c r="H405" s="165"/>
      <c r="I405" s="161"/>
      <c r="J405" s="165"/>
      <c r="K405" s="161"/>
      <c r="L405" s="162"/>
      <c r="M405" s="163"/>
      <c r="N405" s="82"/>
      <c r="O405" s="12"/>
      <c r="R405" s="60"/>
    </row>
    <row r="406" spans="1:18" ht="13.5">
      <c r="A406" s="166"/>
      <c r="B406" s="12"/>
      <c r="F406" s="4"/>
      <c r="G406" s="4"/>
      <c r="H406" s="4"/>
      <c r="I406" s="161"/>
      <c r="J406" s="162"/>
      <c r="K406" s="161"/>
      <c r="L406" s="162"/>
      <c r="M406" s="163"/>
      <c r="N406" s="82"/>
      <c r="O406" s="12"/>
      <c r="R406" s="60"/>
    </row>
    <row r="407" spans="1:18" ht="13.5">
      <c r="A407" s="166"/>
      <c r="B407" s="12"/>
      <c r="F407" s="4"/>
      <c r="G407" s="4"/>
      <c r="H407" s="4"/>
      <c r="I407" s="161"/>
      <c r="J407" s="162"/>
      <c r="K407" s="161"/>
      <c r="L407" s="162"/>
      <c r="M407" s="163"/>
      <c r="N407" s="82"/>
      <c r="O407" s="12"/>
      <c r="R407" s="60"/>
    </row>
    <row r="408" spans="1:18" ht="13.5">
      <c r="A408" s="166"/>
      <c r="B408" s="12"/>
      <c r="F408" s="4"/>
      <c r="G408" s="4"/>
      <c r="H408" s="4"/>
      <c r="I408" s="161"/>
      <c r="J408" s="162"/>
      <c r="K408" s="161"/>
      <c r="L408" s="162"/>
      <c r="M408" s="163"/>
      <c r="N408" s="82"/>
      <c r="O408" s="12"/>
      <c r="R408" s="60"/>
    </row>
    <row r="409" spans="1:18" ht="13.5">
      <c r="A409" s="166"/>
      <c r="B409" s="12"/>
      <c r="F409" s="4"/>
      <c r="G409" s="4"/>
      <c r="H409" s="4"/>
      <c r="I409" s="161"/>
      <c r="J409" s="162"/>
      <c r="K409" s="161"/>
      <c r="L409" s="162"/>
      <c r="M409" s="163"/>
      <c r="N409" s="82"/>
      <c r="O409" s="12"/>
      <c r="R409" s="60"/>
    </row>
    <row r="410" spans="1:18" ht="13.5">
      <c r="A410" s="166"/>
      <c r="B410" s="12"/>
      <c r="F410" s="4"/>
      <c r="G410" s="4"/>
      <c r="H410" s="4"/>
      <c r="I410" s="161"/>
      <c r="J410" s="162"/>
      <c r="K410" s="161"/>
      <c r="L410" s="162"/>
      <c r="M410" s="163"/>
      <c r="N410" s="82"/>
      <c r="O410" s="12"/>
      <c r="R410" s="60"/>
    </row>
    <row r="411" spans="1:18" ht="13.5">
      <c r="A411" s="166"/>
      <c r="B411" s="12"/>
      <c r="F411" s="4"/>
      <c r="G411" s="4"/>
      <c r="H411" s="4"/>
      <c r="I411" s="161"/>
      <c r="J411" s="162"/>
      <c r="K411" s="161"/>
      <c r="L411" s="162"/>
      <c r="M411" s="163"/>
      <c r="N411" s="82"/>
      <c r="O411" s="12"/>
      <c r="R411" s="60"/>
    </row>
    <row r="412" spans="1:18" ht="13.5">
      <c r="A412" s="166"/>
      <c r="B412" s="12"/>
      <c r="F412" s="4"/>
      <c r="G412" s="4"/>
      <c r="H412" s="4"/>
      <c r="I412" s="161"/>
      <c r="J412" s="162"/>
      <c r="K412" s="161"/>
      <c r="L412" s="162"/>
      <c r="M412" s="163"/>
      <c r="N412" s="82"/>
      <c r="O412" s="12"/>
      <c r="R412" s="60"/>
    </row>
    <row r="413" spans="1:18" ht="13.5">
      <c r="A413" s="166"/>
      <c r="B413" s="12"/>
      <c r="F413" s="4"/>
      <c r="G413" s="4"/>
      <c r="H413" s="4"/>
      <c r="I413" s="161"/>
      <c r="J413" s="162"/>
      <c r="K413" s="161"/>
      <c r="L413" s="162"/>
      <c r="M413" s="163"/>
      <c r="N413" s="82"/>
      <c r="O413" s="12"/>
      <c r="R413" s="60"/>
    </row>
    <row r="414" spans="1:18" ht="13.5">
      <c r="A414" s="166"/>
      <c r="B414" s="12"/>
      <c r="F414" s="4"/>
      <c r="G414" s="4"/>
      <c r="H414" s="4"/>
      <c r="I414" s="161"/>
      <c r="J414" s="162"/>
      <c r="K414" s="161"/>
      <c r="L414" s="162"/>
      <c r="M414" s="163"/>
      <c r="N414" s="82"/>
      <c r="O414" s="12"/>
      <c r="R414" s="60"/>
    </row>
    <row r="415" spans="1:18" ht="13.5">
      <c r="A415" s="166"/>
      <c r="B415" s="12"/>
      <c r="F415" s="4"/>
      <c r="G415" s="4"/>
      <c r="H415" s="4"/>
      <c r="I415" s="161"/>
      <c r="J415" s="162"/>
      <c r="K415" s="161"/>
      <c r="L415" s="162"/>
      <c r="M415" s="163"/>
      <c r="N415" s="82"/>
      <c r="O415" s="12"/>
      <c r="R415" s="60"/>
    </row>
    <row r="416" spans="1:18" ht="13.5">
      <c r="A416" s="166"/>
      <c r="B416" s="12"/>
      <c r="F416" s="4"/>
      <c r="G416" s="4"/>
      <c r="H416" s="4"/>
      <c r="I416" s="161"/>
      <c r="J416" s="162"/>
      <c r="K416" s="161"/>
      <c r="L416" s="162"/>
      <c r="M416" s="163"/>
      <c r="N416" s="82"/>
      <c r="O416" s="12"/>
      <c r="R416" s="60"/>
    </row>
    <row r="417" spans="1:18" ht="13.5">
      <c r="A417" s="166"/>
      <c r="B417" s="12"/>
      <c r="F417" s="4"/>
      <c r="G417" s="4"/>
      <c r="H417" s="4"/>
      <c r="I417" s="161"/>
      <c r="J417" s="162"/>
      <c r="K417" s="161"/>
      <c r="L417" s="162"/>
      <c r="M417" s="163"/>
      <c r="N417" s="82"/>
      <c r="O417" s="12"/>
      <c r="R417" s="60"/>
    </row>
    <row r="418" spans="1:18" ht="13.5">
      <c r="A418" s="166"/>
      <c r="B418" s="12"/>
      <c r="F418" s="4"/>
      <c r="G418" s="4"/>
      <c r="H418" s="4"/>
      <c r="I418" s="161"/>
      <c r="J418" s="162"/>
      <c r="K418" s="161"/>
      <c r="L418" s="162"/>
      <c r="M418" s="163"/>
      <c r="N418" s="82"/>
      <c r="O418" s="12"/>
      <c r="R418" s="60"/>
    </row>
    <row r="419" spans="1:18" ht="13.5">
      <c r="A419" s="166"/>
      <c r="B419" s="12"/>
      <c r="F419" s="4"/>
      <c r="G419" s="4"/>
      <c r="H419" s="4"/>
      <c r="I419" s="161"/>
      <c r="J419" s="162"/>
      <c r="K419" s="161"/>
      <c r="L419" s="162"/>
      <c r="M419" s="163"/>
      <c r="N419" s="82"/>
      <c r="O419" s="12"/>
      <c r="R419" s="60"/>
    </row>
    <row r="420" spans="1:18" ht="13.5">
      <c r="A420" s="166"/>
      <c r="B420" s="12"/>
      <c r="F420" s="4"/>
      <c r="G420" s="4"/>
      <c r="H420" s="4"/>
      <c r="I420" s="161"/>
      <c r="J420" s="162"/>
      <c r="K420" s="161"/>
      <c r="L420" s="162"/>
      <c r="M420" s="163"/>
      <c r="N420" s="82"/>
      <c r="O420" s="12"/>
      <c r="R420" s="60"/>
    </row>
    <row r="421" spans="1:18" ht="13.5">
      <c r="A421" s="166"/>
      <c r="B421" s="12"/>
      <c r="F421" s="4"/>
      <c r="G421" s="4"/>
      <c r="H421" s="4"/>
      <c r="I421" s="161"/>
      <c r="J421" s="162"/>
      <c r="K421" s="161"/>
      <c r="L421" s="162"/>
      <c r="M421" s="163"/>
      <c r="N421" s="82"/>
      <c r="O421" s="12"/>
      <c r="R421" s="60"/>
    </row>
    <row r="422" spans="1:18" ht="13.5">
      <c r="A422" s="166"/>
      <c r="B422" s="12"/>
      <c r="F422" s="4"/>
      <c r="G422" s="4"/>
      <c r="H422" s="4"/>
      <c r="I422" s="161"/>
      <c r="J422" s="162"/>
      <c r="K422" s="161"/>
      <c r="L422" s="162"/>
      <c r="M422" s="163"/>
      <c r="N422" s="82"/>
      <c r="O422" s="12"/>
      <c r="R422" s="60"/>
    </row>
    <row r="423" spans="1:18" ht="13.5">
      <c r="A423" s="166"/>
      <c r="B423" s="12"/>
      <c r="F423" s="4"/>
      <c r="G423" s="4"/>
      <c r="H423" s="4"/>
      <c r="I423" s="161"/>
      <c r="J423" s="162"/>
      <c r="K423" s="161"/>
      <c r="L423" s="162"/>
      <c r="M423" s="163"/>
      <c r="N423" s="82"/>
      <c r="O423" s="12"/>
      <c r="R423" s="60"/>
    </row>
    <row r="424" spans="1:18" ht="13.5">
      <c r="A424" s="166"/>
      <c r="B424" s="12"/>
      <c r="F424" s="4"/>
      <c r="G424" s="4"/>
      <c r="H424" s="4"/>
      <c r="I424" s="161"/>
      <c r="J424" s="162"/>
      <c r="K424" s="161"/>
      <c r="L424" s="162"/>
      <c r="M424" s="163"/>
      <c r="N424" s="82"/>
      <c r="O424" s="12"/>
      <c r="R424" s="60"/>
    </row>
    <row r="425" spans="1:18" ht="13.5">
      <c r="A425" s="166"/>
      <c r="B425" s="12"/>
      <c r="F425" s="4"/>
      <c r="G425" s="4"/>
      <c r="H425" s="4"/>
      <c r="I425" s="161"/>
      <c r="J425" s="162"/>
      <c r="K425" s="161"/>
      <c r="L425" s="162"/>
      <c r="M425" s="163"/>
      <c r="N425" s="82"/>
      <c r="O425" s="12"/>
      <c r="R425" s="60"/>
    </row>
    <row r="426" spans="1:18" ht="13.5">
      <c r="A426" s="166"/>
      <c r="B426" s="12"/>
      <c r="F426" s="4"/>
      <c r="G426" s="4"/>
      <c r="H426" s="4"/>
      <c r="I426" s="161"/>
      <c r="J426" s="162"/>
      <c r="K426" s="161"/>
      <c r="L426" s="162"/>
      <c r="M426" s="163"/>
      <c r="N426" s="82"/>
      <c r="O426" s="12"/>
      <c r="R426" s="60"/>
    </row>
    <row r="427" spans="1:18" ht="13.5">
      <c r="A427" s="166"/>
      <c r="B427" s="12"/>
      <c r="F427" s="4"/>
      <c r="G427" s="4"/>
      <c r="H427" s="4"/>
      <c r="I427" s="161"/>
      <c r="J427" s="162"/>
      <c r="K427" s="161"/>
      <c r="L427" s="162"/>
      <c r="M427" s="163"/>
      <c r="N427" s="82"/>
      <c r="O427" s="12"/>
      <c r="R427" s="60"/>
    </row>
    <row r="428" spans="1:18" ht="13.5">
      <c r="A428" s="166"/>
      <c r="B428" s="12"/>
      <c r="F428" s="4"/>
      <c r="G428" s="4"/>
      <c r="H428" s="4"/>
      <c r="I428" s="161"/>
      <c r="J428" s="162"/>
      <c r="K428" s="161"/>
      <c r="L428" s="162"/>
      <c r="M428" s="163"/>
      <c r="N428" s="82"/>
      <c r="O428" s="12"/>
      <c r="R428" s="60"/>
    </row>
    <row r="429" spans="1:18" ht="13.5">
      <c r="A429" s="166"/>
      <c r="B429" s="12"/>
      <c r="F429" s="4"/>
      <c r="G429" s="4"/>
      <c r="H429" s="4"/>
      <c r="I429" s="161"/>
      <c r="J429" s="162"/>
      <c r="K429" s="161"/>
      <c r="L429" s="162"/>
      <c r="M429" s="163"/>
      <c r="N429" s="82"/>
      <c r="O429" s="12"/>
      <c r="R429" s="60"/>
    </row>
    <row r="430" spans="1:18" ht="13.5">
      <c r="A430" s="166"/>
      <c r="B430" s="12"/>
      <c r="F430" s="4"/>
      <c r="G430" s="4"/>
      <c r="H430" s="4"/>
      <c r="I430" s="161"/>
      <c r="J430" s="162"/>
      <c r="K430" s="161"/>
      <c r="L430" s="162"/>
      <c r="M430" s="163"/>
      <c r="N430" s="82"/>
      <c r="O430" s="12"/>
      <c r="R430" s="60"/>
    </row>
    <row r="431" spans="1:18" ht="13.5">
      <c r="A431" s="166"/>
      <c r="B431" s="12"/>
      <c r="F431" s="4"/>
      <c r="G431" s="4"/>
      <c r="H431" s="4"/>
      <c r="I431" s="161"/>
      <c r="J431" s="162"/>
      <c r="K431" s="161"/>
      <c r="L431" s="162"/>
      <c r="M431" s="163"/>
      <c r="N431" s="82"/>
      <c r="O431" s="12"/>
      <c r="R431" s="60"/>
    </row>
    <row r="432" spans="1:18" ht="13.5">
      <c r="A432" s="166"/>
      <c r="B432" s="12"/>
      <c r="F432" s="4"/>
      <c r="G432" s="4"/>
      <c r="H432" s="4"/>
      <c r="I432" s="161"/>
      <c r="J432" s="162"/>
      <c r="K432" s="161"/>
      <c r="L432" s="162"/>
      <c r="M432" s="163"/>
      <c r="N432" s="82"/>
      <c r="O432" s="12"/>
      <c r="R432" s="60"/>
    </row>
    <row r="433" spans="1:18" ht="13.5">
      <c r="A433" s="166"/>
      <c r="B433" s="12"/>
      <c r="F433" s="4"/>
      <c r="G433" s="4"/>
      <c r="H433" s="4"/>
      <c r="I433" s="161"/>
      <c r="J433" s="162"/>
      <c r="K433" s="161"/>
      <c r="L433" s="162"/>
      <c r="M433" s="163"/>
      <c r="N433" s="82"/>
      <c r="O433" s="12"/>
      <c r="R433" s="60"/>
    </row>
    <row r="434" spans="1:18" ht="13.5">
      <c r="A434" s="166"/>
      <c r="B434" s="12"/>
      <c r="F434" s="4"/>
      <c r="G434" s="4"/>
      <c r="H434" s="4"/>
      <c r="I434" s="161"/>
      <c r="J434" s="162"/>
      <c r="K434" s="161"/>
      <c r="L434" s="162"/>
      <c r="M434" s="163"/>
      <c r="N434" s="82"/>
      <c r="O434" s="12"/>
      <c r="R434" s="60"/>
    </row>
    <row r="435" spans="1:18" ht="13.5">
      <c r="A435" s="166"/>
      <c r="B435" s="12"/>
      <c r="F435" s="4"/>
      <c r="G435" s="4"/>
      <c r="H435" s="4"/>
      <c r="I435" s="161"/>
      <c r="J435" s="162"/>
      <c r="K435" s="161"/>
      <c r="L435" s="162"/>
      <c r="M435" s="163"/>
      <c r="N435" s="82"/>
      <c r="O435" s="12"/>
      <c r="R435" s="60"/>
    </row>
    <row r="436" spans="1:18" ht="13.5">
      <c r="A436" s="166"/>
      <c r="B436" s="12"/>
      <c r="F436" s="4"/>
      <c r="G436" s="4"/>
      <c r="H436" s="4"/>
      <c r="I436" s="161"/>
      <c r="J436" s="162"/>
      <c r="K436" s="161"/>
      <c r="L436" s="162"/>
      <c r="M436" s="163"/>
      <c r="N436" s="82"/>
      <c r="O436" s="12"/>
      <c r="R436" s="60"/>
    </row>
    <row r="437" spans="1:18" ht="13.5">
      <c r="A437" s="166"/>
      <c r="B437" s="12"/>
      <c r="F437" s="4"/>
      <c r="G437" s="4"/>
      <c r="H437" s="4"/>
      <c r="I437" s="161"/>
      <c r="J437" s="162"/>
      <c r="K437" s="161"/>
      <c r="L437" s="162"/>
      <c r="M437" s="163"/>
      <c r="N437" s="82"/>
      <c r="O437" s="12"/>
      <c r="R437" s="60"/>
    </row>
    <row r="438" spans="1:18" ht="13.5">
      <c r="A438" s="166"/>
      <c r="B438" s="12"/>
      <c r="F438" s="4"/>
      <c r="G438" s="4"/>
      <c r="H438" s="4"/>
      <c r="I438" s="161"/>
      <c r="J438" s="162"/>
      <c r="K438" s="161"/>
      <c r="L438" s="162"/>
      <c r="M438" s="163"/>
      <c r="N438" s="82"/>
      <c r="O438" s="12"/>
      <c r="R438" s="60"/>
    </row>
    <row r="439" spans="1:18" ht="13.5">
      <c r="A439" s="166"/>
      <c r="B439" s="12"/>
      <c r="F439" s="4"/>
      <c r="G439" s="4"/>
      <c r="H439" s="4"/>
      <c r="I439" s="161"/>
      <c r="J439" s="162"/>
      <c r="K439" s="161"/>
      <c r="L439" s="162"/>
      <c r="M439" s="163"/>
      <c r="N439" s="82"/>
      <c r="O439" s="12"/>
      <c r="R439" s="60"/>
    </row>
    <row r="440" spans="1:18" ht="13.5">
      <c r="A440" s="166"/>
      <c r="B440" s="12"/>
      <c r="F440" s="4"/>
      <c r="G440" s="4"/>
      <c r="H440" s="4"/>
      <c r="I440" s="161"/>
      <c r="J440" s="162"/>
      <c r="K440" s="161"/>
      <c r="L440" s="162"/>
      <c r="M440" s="163"/>
      <c r="N440" s="82"/>
      <c r="O440" s="12"/>
      <c r="R440" s="60"/>
    </row>
    <row r="441" spans="1:18" ht="13.5">
      <c r="A441" s="166"/>
      <c r="B441" s="12"/>
      <c r="F441" s="4"/>
      <c r="G441" s="4"/>
      <c r="H441" s="4"/>
      <c r="I441" s="161"/>
      <c r="J441" s="162"/>
      <c r="K441" s="161"/>
      <c r="L441" s="162"/>
      <c r="M441" s="163"/>
      <c r="N441" s="82"/>
      <c r="O441" s="12"/>
      <c r="R441" s="60"/>
    </row>
    <row r="442" spans="1:18" ht="13.5">
      <c r="A442" s="166"/>
      <c r="B442" s="12"/>
      <c r="F442" s="4"/>
      <c r="G442" s="4"/>
      <c r="H442" s="4"/>
      <c r="I442" s="161"/>
      <c r="J442" s="162"/>
      <c r="K442" s="161"/>
      <c r="L442" s="162"/>
      <c r="M442" s="163"/>
      <c r="N442" s="82"/>
      <c r="O442" s="12"/>
      <c r="R442" s="60"/>
    </row>
    <row r="443" spans="1:18" ht="13.5">
      <c r="A443" s="166"/>
      <c r="B443" s="12"/>
      <c r="F443" s="4"/>
      <c r="G443" s="4"/>
      <c r="H443" s="4"/>
      <c r="I443" s="161"/>
      <c r="J443" s="162"/>
      <c r="K443" s="161"/>
      <c r="L443" s="162"/>
      <c r="M443" s="163"/>
      <c r="N443" s="82"/>
      <c r="O443" s="12"/>
      <c r="R443" s="60"/>
    </row>
    <row r="444" spans="1:18" ht="13.5">
      <c r="A444" s="166"/>
      <c r="B444" s="12"/>
      <c r="F444" s="4"/>
      <c r="G444" s="4"/>
      <c r="H444" s="4"/>
      <c r="I444" s="161"/>
      <c r="J444" s="162"/>
      <c r="K444" s="161"/>
      <c r="L444" s="162"/>
      <c r="M444" s="163"/>
      <c r="N444" s="82"/>
      <c r="O444" s="12"/>
      <c r="R444" s="60"/>
    </row>
    <row r="445" spans="1:18" ht="13.5">
      <c r="A445" s="166"/>
      <c r="B445" s="12"/>
      <c r="F445" s="4"/>
      <c r="G445" s="4"/>
      <c r="H445" s="4"/>
      <c r="I445" s="161"/>
      <c r="J445" s="162"/>
      <c r="K445" s="161"/>
      <c r="L445" s="162"/>
      <c r="M445" s="163"/>
      <c r="N445" s="82"/>
      <c r="O445" s="12"/>
      <c r="R445" s="60"/>
    </row>
    <row r="446" spans="1:18" ht="13.5">
      <c r="A446" s="166"/>
      <c r="B446" s="12"/>
      <c r="F446" s="4"/>
      <c r="G446" s="4"/>
      <c r="H446" s="4"/>
      <c r="I446" s="161"/>
      <c r="J446" s="162"/>
      <c r="K446" s="161"/>
      <c r="L446" s="162"/>
      <c r="M446" s="163"/>
      <c r="N446" s="82"/>
      <c r="O446" s="12"/>
    </row>
    <row r="447" spans="1:18" ht="13.5">
      <c r="A447" s="166"/>
      <c r="B447" s="12"/>
      <c r="F447" s="4"/>
      <c r="G447" s="4"/>
      <c r="H447" s="4"/>
      <c r="I447" s="161"/>
      <c r="J447" s="162"/>
      <c r="K447" s="161"/>
      <c r="L447" s="162"/>
      <c r="M447" s="163"/>
      <c r="N447" s="82"/>
      <c r="O447" s="12"/>
    </row>
    <row r="448" spans="1:18" ht="13.5">
      <c r="A448" s="166"/>
      <c r="B448" s="12"/>
      <c r="F448" s="4"/>
      <c r="G448" s="4"/>
      <c r="H448" s="4"/>
      <c r="I448" s="161"/>
      <c r="J448" s="162"/>
      <c r="K448" s="161"/>
      <c r="L448" s="162"/>
      <c r="M448" s="163"/>
      <c r="N448" s="82"/>
      <c r="O448" s="12"/>
    </row>
    <row r="449" spans="1:15" ht="13.5">
      <c r="A449" s="166"/>
      <c r="B449" s="12"/>
      <c r="F449" s="4"/>
      <c r="G449" s="4"/>
      <c r="H449" s="4"/>
      <c r="I449" s="161"/>
      <c r="J449" s="162"/>
      <c r="K449" s="161"/>
      <c r="L449" s="162"/>
      <c r="M449" s="163"/>
      <c r="N449" s="82"/>
      <c r="O449" s="12"/>
    </row>
    <row r="450" spans="1:15" ht="13.5">
      <c r="A450" s="166"/>
      <c r="B450" s="12"/>
      <c r="F450" s="4"/>
      <c r="G450" s="4"/>
      <c r="H450" s="4"/>
      <c r="I450" s="161"/>
      <c r="J450" s="162"/>
      <c r="K450" s="161"/>
      <c r="L450" s="162"/>
      <c r="M450" s="163"/>
      <c r="N450" s="82"/>
      <c r="O450" s="12"/>
    </row>
    <row r="451" spans="1:15" ht="13.5">
      <c r="A451" s="166"/>
      <c r="B451" s="12"/>
      <c r="F451" s="4"/>
      <c r="G451" s="4"/>
      <c r="H451" s="4"/>
      <c r="I451" s="161"/>
      <c r="J451" s="162"/>
      <c r="K451" s="161"/>
      <c r="L451" s="162"/>
      <c r="M451" s="163"/>
      <c r="N451" s="82"/>
      <c r="O451" s="12"/>
    </row>
    <row r="452" spans="1:15" ht="13.5">
      <c r="A452" s="166"/>
      <c r="B452" s="12"/>
      <c r="F452" s="4"/>
      <c r="G452" s="4"/>
      <c r="H452" s="4"/>
      <c r="I452" s="161"/>
      <c r="J452" s="162"/>
      <c r="K452" s="161"/>
      <c r="L452" s="162"/>
      <c r="M452" s="163"/>
      <c r="N452" s="82"/>
      <c r="O452" s="12"/>
    </row>
    <row r="453" spans="1:15" ht="13.5">
      <c r="A453" s="166"/>
      <c r="B453" s="12"/>
      <c r="F453" s="4"/>
      <c r="G453" s="4"/>
      <c r="H453" s="4"/>
      <c r="I453" s="161"/>
      <c r="J453" s="162"/>
      <c r="K453" s="161"/>
      <c r="L453" s="162"/>
      <c r="M453" s="163"/>
      <c r="N453" s="82"/>
      <c r="O453" s="12"/>
    </row>
    <row r="454" spans="1:15" ht="13.5">
      <c r="A454" s="166"/>
      <c r="B454" s="12"/>
      <c r="F454" s="4"/>
      <c r="G454" s="4"/>
      <c r="H454" s="4"/>
      <c r="I454" s="161"/>
      <c r="J454" s="162"/>
      <c r="K454" s="161"/>
      <c r="L454" s="162"/>
      <c r="M454" s="163"/>
      <c r="N454" s="82"/>
      <c r="O454" s="12"/>
    </row>
    <row r="455" spans="1:15" ht="13.5">
      <c r="A455" s="166"/>
      <c r="B455" s="12"/>
      <c r="F455" s="4"/>
      <c r="G455" s="4"/>
      <c r="H455" s="4"/>
      <c r="I455" s="161"/>
      <c r="J455" s="162"/>
      <c r="K455" s="161"/>
      <c r="L455" s="162"/>
      <c r="M455" s="163"/>
      <c r="N455" s="82"/>
      <c r="O455" s="12"/>
    </row>
    <row r="456" spans="1:15" ht="13.5"/>
    <row r="457" spans="1:15" ht="13.5">
      <c r="A457" s="166"/>
      <c r="B457" s="12"/>
      <c r="F457" s="4"/>
      <c r="G457" s="4"/>
      <c r="H457" s="4"/>
      <c r="I457" s="161"/>
      <c r="J457" s="162"/>
      <c r="K457" s="161"/>
      <c r="L457" s="162"/>
      <c r="M457" s="163"/>
      <c r="N457" s="82"/>
      <c r="O457" s="12"/>
    </row>
    <row r="458" spans="1:15" ht="13.5">
      <c r="A458" s="166"/>
      <c r="B458" s="12"/>
      <c r="F458" s="4"/>
      <c r="G458" s="4"/>
      <c r="H458" s="4"/>
      <c r="I458" s="161"/>
      <c r="J458" s="162"/>
      <c r="K458" s="161"/>
      <c r="L458" s="162"/>
      <c r="M458" s="163"/>
      <c r="N458" s="82"/>
      <c r="O458" s="12"/>
    </row>
    <row r="459" spans="1:15" ht="13.5">
      <c r="A459" s="166"/>
      <c r="B459" s="12"/>
      <c r="F459" s="4"/>
      <c r="G459" s="4"/>
      <c r="H459" s="4"/>
      <c r="I459" s="161"/>
      <c r="J459" s="162"/>
      <c r="K459" s="161"/>
      <c r="L459" s="162"/>
      <c r="M459" s="163"/>
      <c r="N459" s="82"/>
      <c r="O459" s="12"/>
    </row>
    <row r="460" spans="1:15" ht="13.5">
      <c r="A460" s="166"/>
      <c r="B460" s="12"/>
      <c r="F460" s="4"/>
      <c r="G460" s="4"/>
      <c r="H460" s="4"/>
      <c r="I460" s="161"/>
      <c r="J460" s="162"/>
      <c r="K460" s="161"/>
      <c r="L460" s="162"/>
      <c r="M460" s="163"/>
      <c r="N460" s="82"/>
      <c r="O460" s="12"/>
    </row>
    <row r="461" spans="1:15" ht="13.5">
      <c r="A461" s="166"/>
      <c r="B461" s="12"/>
      <c r="F461" s="4"/>
      <c r="G461" s="4"/>
      <c r="H461" s="4"/>
      <c r="I461" s="161"/>
      <c r="J461" s="162"/>
      <c r="K461" s="161"/>
      <c r="L461" s="162"/>
      <c r="M461" s="163"/>
      <c r="N461" s="82"/>
      <c r="O461" s="12"/>
    </row>
    <row r="462" spans="1:15" ht="13.5">
      <c r="A462" s="166"/>
      <c r="B462" s="12"/>
      <c r="F462" s="4"/>
      <c r="G462" s="4"/>
      <c r="H462" s="4"/>
      <c r="I462" s="161"/>
      <c r="J462" s="162"/>
      <c r="K462" s="161"/>
      <c r="L462" s="162"/>
      <c r="M462" s="163"/>
      <c r="N462" s="82"/>
      <c r="O462" s="12"/>
    </row>
    <row r="463" spans="1:15" ht="13.5">
      <c r="A463" s="166"/>
      <c r="B463" s="12"/>
      <c r="F463" s="4"/>
      <c r="G463" s="4"/>
      <c r="H463" s="4"/>
      <c r="I463" s="161"/>
      <c r="J463" s="162"/>
      <c r="K463" s="161"/>
      <c r="L463" s="162"/>
      <c r="M463" s="163"/>
      <c r="N463" s="82"/>
      <c r="O463" s="12"/>
    </row>
    <row r="464" spans="1:15" ht="13.5">
      <c r="A464" s="166"/>
      <c r="B464" s="12"/>
      <c r="F464" s="4"/>
      <c r="G464" s="4"/>
      <c r="H464" s="4"/>
      <c r="I464" s="161"/>
      <c r="J464" s="162"/>
      <c r="K464" s="161"/>
      <c r="L464" s="162"/>
      <c r="M464" s="163"/>
      <c r="N464" s="82"/>
      <c r="O464" s="12"/>
    </row>
    <row r="465" spans="1:15" ht="13.5">
      <c r="A465" s="166"/>
      <c r="B465" s="12"/>
      <c r="F465" s="4"/>
      <c r="G465" s="4"/>
      <c r="H465" s="4"/>
      <c r="I465" s="161"/>
      <c r="J465" s="162"/>
      <c r="K465" s="161"/>
      <c r="L465" s="162"/>
      <c r="M465" s="163"/>
      <c r="N465" s="82"/>
      <c r="O465" s="12"/>
    </row>
    <row r="466" spans="1:15" ht="13.5">
      <c r="A466" s="166"/>
      <c r="B466" s="12"/>
      <c r="F466" s="4"/>
      <c r="G466" s="4"/>
      <c r="H466" s="4"/>
      <c r="I466" s="161"/>
      <c r="J466" s="162"/>
      <c r="K466" s="161"/>
      <c r="L466" s="162"/>
      <c r="M466" s="163"/>
      <c r="N466" s="82"/>
      <c r="O466" s="12"/>
    </row>
    <row r="467" spans="1:15" ht="13.5">
      <c r="A467" s="166"/>
      <c r="B467" s="12"/>
      <c r="F467" s="4"/>
      <c r="G467" s="4"/>
      <c r="H467" s="4"/>
      <c r="I467" s="161"/>
      <c r="J467" s="162"/>
      <c r="K467" s="161"/>
      <c r="L467" s="162"/>
      <c r="M467" s="163"/>
      <c r="N467" s="82"/>
      <c r="O467" s="12"/>
    </row>
    <row r="468" spans="1:15" ht="13.5">
      <c r="A468" s="166"/>
      <c r="B468" s="12"/>
      <c r="F468" s="4"/>
      <c r="G468" s="4"/>
      <c r="H468" s="4"/>
      <c r="I468" s="161"/>
      <c r="J468" s="162"/>
      <c r="K468" s="161"/>
      <c r="L468" s="162"/>
      <c r="M468" s="163"/>
      <c r="N468" s="82"/>
      <c r="O468" s="12"/>
    </row>
    <row r="469" spans="1:15" ht="13.5">
      <c r="A469" s="166"/>
      <c r="B469" s="12"/>
      <c r="F469" s="4"/>
      <c r="G469" s="4"/>
      <c r="H469" s="4"/>
      <c r="I469" s="161"/>
      <c r="J469" s="162"/>
      <c r="K469" s="161"/>
      <c r="L469" s="162"/>
      <c r="M469" s="163"/>
      <c r="N469" s="82"/>
      <c r="O469" s="12"/>
    </row>
    <row r="470" spans="1:15" ht="13.5">
      <c r="A470" s="166"/>
      <c r="B470" s="12"/>
      <c r="F470" s="4"/>
      <c r="G470" s="4"/>
      <c r="H470" s="4"/>
      <c r="I470" s="161"/>
      <c r="J470" s="162"/>
      <c r="K470" s="161"/>
      <c r="L470" s="162"/>
      <c r="M470" s="163"/>
      <c r="N470" s="82"/>
      <c r="O470" s="12"/>
    </row>
    <row r="471" spans="1:15" ht="13.5">
      <c r="A471" s="166"/>
      <c r="B471" s="12"/>
      <c r="F471" s="4"/>
      <c r="G471" s="4"/>
      <c r="H471" s="4"/>
      <c r="I471" s="161"/>
      <c r="J471" s="162"/>
      <c r="K471" s="161"/>
      <c r="L471" s="162"/>
      <c r="M471" s="163"/>
      <c r="N471" s="82"/>
      <c r="O471" s="12"/>
    </row>
    <row r="472" spans="1:15" ht="13.5">
      <c r="A472" s="166"/>
      <c r="B472" s="12"/>
      <c r="F472" s="4"/>
      <c r="G472" s="4"/>
      <c r="H472" s="4"/>
      <c r="I472" s="161"/>
      <c r="J472" s="162"/>
      <c r="K472" s="161"/>
      <c r="L472" s="162"/>
      <c r="M472" s="163"/>
      <c r="N472" s="82"/>
      <c r="O472" s="12"/>
    </row>
    <row r="473" spans="1:15" ht="13.5">
      <c r="A473" s="166"/>
      <c r="B473" s="12"/>
      <c r="F473" s="4"/>
      <c r="G473" s="4"/>
      <c r="H473" s="4"/>
      <c r="I473" s="161"/>
      <c r="J473" s="162"/>
      <c r="K473" s="161"/>
      <c r="L473" s="162"/>
      <c r="M473" s="163"/>
      <c r="N473" s="82"/>
      <c r="O473" s="12"/>
    </row>
    <row r="474" spans="1:15" ht="13.5">
      <c r="A474" s="166"/>
      <c r="B474" s="12"/>
      <c r="F474" s="4"/>
      <c r="G474" s="4"/>
      <c r="H474" s="4"/>
      <c r="I474" s="161"/>
      <c r="J474" s="162"/>
      <c r="K474" s="161"/>
      <c r="L474" s="162"/>
      <c r="M474" s="163"/>
      <c r="N474" s="82"/>
      <c r="O474" s="12"/>
    </row>
    <row r="475" spans="1:15" ht="13.5">
      <c r="A475" s="166"/>
      <c r="B475" s="12"/>
      <c r="F475" s="4"/>
      <c r="G475" s="4"/>
      <c r="H475" s="4"/>
      <c r="I475" s="161"/>
      <c r="J475" s="162"/>
      <c r="K475" s="161"/>
      <c r="L475" s="162"/>
      <c r="M475" s="163"/>
      <c r="N475" s="82"/>
      <c r="O475" s="12"/>
    </row>
    <row r="476" spans="1:15" ht="13.5">
      <c r="A476" s="166"/>
      <c r="B476" s="12"/>
      <c r="F476" s="4"/>
      <c r="G476" s="4"/>
      <c r="H476" s="4"/>
      <c r="I476" s="161"/>
      <c r="J476" s="162"/>
      <c r="K476" s="161"/>
      <c r="L476" s="162"/>
      <c r="M476" s="163"/>
      <c r="N476" s="82"/>
      <c r="O476" s="12"/>
    </row>
    <row r="477" spans="1:15" ht="13.5">
      <c r="A477" s="166"/>
      <c r="B477" s="12"/>
      <c r="F477" s="4"/>
      <c r="G477" s="4"/>
      <c r="H477" s="4"/>
      <c r="I477" s="161"/>
      <c r="J477" s="162"/>
      <c r="K477" s="161"/>
      <c r="L477" s="162"/>
      <c r="M477" s="163"/>
      <c r="N477" s="82"/>
      <c r="O477" s="12"/>
    </row>
    <row r="478" spans="1:15" ht="13.5">
      <c r="A478" s="166"/>
      <c r="B478" s="12"/>
      <c r="F478" s="4"/>
      <c r="G478" s="4"/>
      <c r="H478" s="4"/>
      <c r="I478" s="161"/>
      <c r="J478" s="162"/>
      <c r="K478" s="161"/>
      <c r="L478" s="162"/>
      <c r="M478" s="163"/>
      <c r="N478" s="82"/>
      <c r="O478" s="12"/>
    </row>
    <row r="479" spans="1:15" ht="13.5">
      <c r="A479" s="166"/>
      <c r="B479" s="12"/>
      <c r="F479" s="4"/>
      <c r="G479" s="4"/>
      <c r="H479" s="4"/>
      <c r="I479" s="161"/>
      <c r="J479" s="162"/>
      <c r="K479" s="161"/>
      <c r="L479" s="162"/>
      <c r="M479" s="163"/>
      <c r="N479" s="82"/>
      <c r="O479" s="12"/>
    </row>
    <row r="480" spans="1:15" ht="13.5">
      <c r="A480" s="166"/>
      <c r="B480" s="12"/>
      <c r="F480" s="4"/>
      <c r="G480" s="4"/>
      <c r="H480" s="4"/>
      <c r="I480" s="161"/>
      <c r="J480" s="162"/>
      <c r="K480" s="161"/>
      <c r="L480" s="162"/>
      <c r="M480" s="163"/>
      <c r="N480" s="82"/>
      <c r="O480" s="12"/>
    </row>
    <row r="481" spans="1:15" ht="13.5">
      <c r="A481" s="166"/>
      <c r="B481" s="12"/>
      <c r="F481" s="4"/>
      <c r="G481" s="4"/>
      <c r="H481" s="4"/>
      <c r="I481" s="161"/>
      <c r="J481" s="162"/>
      <c r="K481" s="161"/>
      <c r="L481" s="162"/>
      <c r="M481" s="163"/>
      <c r="N481" s="82"/>
      <c r="O481" s="12"/>
    </row>
    <row r="482" spans="1:15" ht="13.5">
      <c r="A482" s="166"/>
      <c r="B482" s="12"/>
      <c r="F482" s="4"/>
      <c r="G482" s="4"/>
      <c r="H482" s="4"/>
      <c r="I482" s="161"/>
      <c r="J482" s="162"/>
      <c r="K482" s="161"/>
      <c r="L482" s="162"/>
      <c r="M482" s="163"/>
      <c r="N482" s="82"/>
      <c r="O482" s="12"/>
    </row>
    <row r="483" spans="1:15" ht="13.5">
      <c r="A483" s="166"/>
      <c r="B483" s="12"/>
      <c r="F483" s="4"/>
      <c r="G483" s="4"/>
      <c r="H483" s="4"/>
      <c r="I483" s="161"/>
      <c r="J483" s="162"/>
      <c r="K483" s="161"/>
      <c r="L483" s="162"/>
      <c r="M483" s="163"/>
      <c r="N483" s="82"/>
      <c r="O483" s="12"/>
    </row>
    <row r="484" spans="1:15" ht="13.5">
      <c r="A484" s="166"/>
      <c r="B484" s="12"/>
      <c r="F484" s="4"/>
      <c r="G484" s="4"/>
      <c r="H484" s="4"/>
      <c r="I484" s="161"/>
      <c r="J484" s="162"/>
      <c r="K484" s="161"/>
      <c r="L484" s="162"/>
      <c r="M484" s="163"/>
      <c r="N484" s="82"/>
      <c r="O484" s="12"/>
    </row>
    <row r="485" spans="1:15" ht="13.5">
      <c r="A485" s="166"/>
      <c r="B485" s="12"/>
      <c r="F485" s="4"/>
      <c r="G485" s="4"/>
      <c r="H485" s="4"/>
      <c r="I485" s="161"/>
      <c r="J485" s="162"/>
      <c r="K485" s="161"/>
      <c r="L485" s="162"/>
      <c r="M485" s="163"/>
      <c r="N485" s="82"/>
      <c r="O485" s="12"/>
    </row>
    <row r="486" spans="1:15" ht="13.5">
      <c r="A486" s="166"/>
      <c r="B486" s="12"/>
      <c r="F486" s="4"/>
      <c r="G486" s="4"/>
      <c r="H486" s="4"/>
      <c r="I486" s="161"/>
      <c r="J486" s="162"/>
      <c r="K486" s="161"/>
      <c r="L486" s="162"/>
      <c r="M486" s="163"/>
      <c r="N486" s="82"/>
      <c r="O486" s="12"/>
    </row>
    <row r="487" spans="1:15" ht="13.5">
      <c r="A487" s="166"/>
      <c r="B487" s="12"/>
      <c r="F487" s="4"/>
      <c r="G487" s="4"/>
      <c r="H487" s="4"/>
      <c r="I487" s="161"/>
      <c r="J487" s="162"/>
      <c r="K487" s="161"/>
      <c r="L487" s="162"/>
      <c r="M487" s="163"/>
      <c r="N487" s="82"/>
      <c r="O487" s="12"/>
    </row>
    <row r="488" spans="1:15" ht="13.5">
      <c r="A488" s="166"/>
      <c r="B488" s="12"/>
      <c r="F488" s="4"/>
      <c r="G488" s="4"/>
      <c r="H488" s="4"/>
      <c r="I488" s="161"/>
      <c r="J488" s="162"/>
      <c r="K488" s="161"/>
      <c r="L488" s="162"/>
      <c r="M488" s="163"/>
      <c r="N488" s="82"/>
      <c r="O488" s="12"/>
    </row>
    <row r="489" spans="1:15" ht="13.5">
      <c r="A489" s="166"/>
      <c r="B489" s="12"/>
      <c r="F489" s="4"/>
      <c r="G489" s="4"/>
      <c r="H489" s="4"/>
      <c r="I489" s="161"/>
      <c r="J489" s="162"/>
      <c r="K489" s="161"/>
      <c r="L489" s="162"/>
      <c r="M489" s="163"/>
      <c r="N489" s="82"/>
      <c r="O489" s="12"/>
    </row>
    <row r="490" spans="1:15" ht="13.5">
      <c r="A490" s="166"/>
      <c r="B490" s="12"/>
      <c r="F490" s="4"/>
      <c r="G490" s="4"/>
      <c r="H490" s="4"/>
      <c r="I490" s="161"/>
      <c r="J490" s="162"/>
      <c r="K490" s="161"/>
      <c r="L490" s="162"/>
      <c r="M490" s="163"/>
      <c r="N490" s="82"/>
      <c r="O490" s="12"/>
    </row>
    <row r="491" spans="1:15" ht="13.5">
      <c r="A491" s="166"/>
      <c r="B491" s="12"/>
      <c r="F491" s="4"/>
      <c r="G491" s="4"/>
      <c r="H491" s="4"/>
      <c r="I491" s="161"/>
      <c r="J491" s="162"/>
      <c r="K491" s="161"/>
      <c r="L491" s="162"/>
      <c r="M491" s="163"/>
      <c r="N491" s="82"/>
      <c r="O491" s="12"/>
    </row>
    <row r="492" spans="1:15" ht="13.5">
      <c r="A492" s="166"/>
      <c r="B492" s="12"/>
      <c r="F492" s="4"/>
      <c r="G492" s="4"/>
      <c r="H492" s="4"/>
      <c r="I492" s="161"/>
      <c r="J492" s="162"/>
      <c r="K492" s="161"/>
      <c r="L492" s="162"/>
      <c r="M492" s="163"/>
      <c r="N492" s="82"/>
      <c r="O492" s="12"/>
    </row>
    <row r="493" spans="1:15" ht="13.5">
      <c r="A493" s="166"/>
      <c r="B493" s="12"/>
      <c r="F493" s="4"/>
      <c r="G493" s="4"/>
      <c r="H493" s="4"/>
      <c r="I493" s="161"/>
      <c r="J493" s="162"/>
      <c r="K493" s="161"/>
      <c r="L493" s="162"/>
      <c r="M493" s="163"/>
      <c r="N493" s="82"/>
      <c r="O493" s="12"/>
    </row>
    <row r="494" spans="1:15" ht="13.5">
      <c r="A494" s="166"/>
      <c r="B494" s="12"/>
      <c r="F494" s="4"/>
      <c r="G494" s="4"/>
      <c r="H494" s="4"/>
      <c r="I494" s="161"/>
      <c r="J494" s="162"/>
      <c r="K494" s="161"/>
      <c r="L494" s="162"/>
      <c r="M494" s="163"/>
      <c r="N494" s="82"/>
      <c r="O494" s="12"/>
    </row>
    <row r="495" spans="1:15" ht="13.5">
      <c r="A495" s="166"/>
      <c r="B495" s="12"/>
      <c r="F495" s="4"/>
      <c r="G495" s="4"/>
      <c r="H495" s="4"/>
      <c r="I495" s="161"/>
      <c r="J495" s="162"/>
      <c r="K495" s="161"/>
      <c r="L495" s="162"/>
      <c r="M495" s="163"/>
      <c r="N495" s="82"/>
      <c r="O495" s="12"/>
    </row>
    <row r="496" spans="1:15" ht="13.5">
      <c r="A496" s="166"/>
      <c r="B496" s="12"/>
      <c r="F496" s="4"/>
      <c r="G496" s="4"/>
      <c r="H496" s="4"/>
      <c r="I496" s="161"/>
      <c r="J496" s="162"/>
      <c r="K496" s="161"/>
      <c r="L496" s="162"/>
      <c r="M496" s="163"/>
      <c r="N496" s="82"/>
      <c r="O496" s="12"/>
    </row>
    <row r="497" spans="1:15" ht="13.5">
      <c r="A497" s="166"/>
      <c r="B497" s="12"/>
      <c r="F497" s="4"/>
      <c r="G497" s="4"/>
      <c r="H497" s="4"/>
      <c r="I497" s="161"/>
      <c r="J497" s="162"/>
      <c r="K497" s="161"/>
      <c r="L497" s="162"/>
      <c r="M497" s="163"/>
      <c r="N497" s="82"/>
      <c r="O497" s="12"/>
    </row>
    <row r="498" spans="1:15" ht="13.5"/>
    <row r="499" spans="1:15" ht="13.5">
      <c r="A499" s="166"/>
      <c r="B499" s="12"/>
      <c r="F499" s="4"/>
      <c r="G499" s="4"/>
      <c r="H499" s="4"/>
      <c r="I499" s="161"/>
      <c r="J499" s="162"/>
      <c r="K499" s="161"/>
      <c r="L499" s="162"/>
      <c r="M499" s="163"/>
      <c r="N499" s="82"/>
      <c r="O499" s="12"/>
    </row>
    <row r="500" spans="1:15" ht="13.5">
      <c r="A500" s="166"/>
      <c r="B500" s="12"/>
      <c r="F500" s="4"/>
      <c r="G500" s="4"/>
      <c r="H500" s="4"/>
      <c r="I500" s="161"/>
      <c r="J500" s="162"/>
      <c r="K500" s="161"/>
      <c r="L500" s="162"/>
      <c r="M500" s="163"/>
      <c r="N500" s="82"/>
      <c r="O500" s="12"/>
    </row>
    <row r="501" spans="1:15" ht="13.5">
      <c r="A501" s="166"/>
      <c r="B501" s="12"/>
      <c r="F501" s="4"/>
      <c r="G501" s="4"/>
      <c r="H501" s="4"/>
      <c r="I501" s="161"/>
      <c r="J501" s="162"/>
      <c r="K501" s="161"/>
      <c r="L501" s="162"/>
      <c r="M501" s="163"/>
      <c r="N501" s="82"/>
      <c r="O501" s="12"/>
    </row>
    <row r="502" spans="1:15" ht="13.5">
      <c r="A502" s="166"/>
      <c r="B502" s="12"/>
      <c r="F502" s="4"/>
      <c r="G502" s="4"/>
      <c r="H502" s="4"/>
      <c r="I502" s="161"/>
      <c r="J502" s="162"/>
      <c r="K502" s="161"/>
      <c r="L502" s="162"/>
      <c r="M502" s="163"/>
      <c r="N502" s="82"/>
      <c r="O502" s="12"/>
    </row>
    <row r="503" spans="1:15" ht="13.5">
      <c r="A503" s="166"/>
      <c r="B503" s="12"/>
      <c r="F503" s="4"/>
      <c r="G503" s="4"/>
      <c r="H503" s="4"/>
      <c r="I503" s="161"/>
      <c r="J503" s="162"/>
      <c r="K503" s="161"/>
      <c r="L503" s="162"/>
      <c r="M503" s="163"/>
      <c r="N503" s="82"/>
      <c r="O503" s="12"/>
    </row>
    <row r="504" spans="1:15" ht="13.5">
      <c r="A504" s="166"/>
      <c r="B504" s="12"/>
      <c r="F504" s="4"/>
      <c r="G504" s="4"/>
      <c r="H504" s="4"/>
      <c r="I504" s="161"/>
      <c r="J504" s="162"/>
      <c r="K504" s="161"/>
      <c r="L504" s="162"/>
      <c r="M504" s="163"/>
      <c r="N504" s="82"/>
      <c r="O504" s="12"/>
    </row>
    <row r="505" spans="1:15" ht="13.5">
      <c r="A505" s="166"/>
      <c r="B505" s="12"/>
      <c r="F505" s="4"/>
      <c r="G505" s="4"/>
      <c r="H505" s="4"/>
      <c r="I505" s="161"/>
      <c r="J505" s="162"/>
      <c r="K505" s="161"/>
      <c r="L505" s="162"/>
      <c r="M505" s="163"/>
      <c r="N505" s="82"/>
      <c r="O505" s="12"/>
    </row>
    <row r="506" spans="1:15" ht="13.5">
      <c r="A506" s="166"/>
      <c r="B506" s="12"/>
      <c r="F506" s="4"/>
      <c r="G506" s="4"/>
      <c r="H506" s="4"/>
      <c r="I506" s="161"/>
      <c r="J506" s="162"/>
      <c r="K506" s="161"/>
      <c r="L506" s="162"/>
      <c r="M506" s="163"/>
      <c r="N506" s="82"/>
      <c r="O506" s="12"/>
    </row>
    <row r="507" spans="1:15" ht="13.5">
      <c r="A507" s="166"/>
      <c r="B507" s="12"/>
      <c r="F507" s="4"/>
      <c r="G507" s="4"/>
      <c r="H507" s="4"/>
      <c r="I507" s="161"/>
      <c r="J507" s="162"/>
      <c r="K507" s="161"/>
      <c r="L507" s="162"/>
      <c r="M507" s="163"/>
      <c r="N507" s="82"/>
      <c r="O507" s="12"/>
    </row>
    <row r="508" spans="1:15" ht="13.5">
      <c r="A508" s="166"/>
      <c r="B508" s="12"/>
      <c r="F508" s="4"/>
      <c r="G508" s="4"/>
      <c r="H508" s="4"/>
      <c r="I508" s="161"/>
      <c r="J508" s="162"/>
      <c r="K508" s="161"/>
      <c r="L508" s="162"/>
      <c r="M508" s="163"/>
      <c r="N508" s="82"/>
      <c r="O508" s="12"/>
    </row>
    <row r="509" spans="1:15" ht="13.5">
      <c r="A509" s="166"/>
      <c r="B509" s="12"/>
      <c r="F509" s="4"/>
      <c r="G509" s="4"/>
      <c r="H509" s="4"/>
      <c r="I509" s="161"/>
      <c r="J509" s="162"/>
      <c r="K509" s="161"/>
      <c r="L509" s="162"/>
      <c r="M509" s="163"/>
      <c r="N509" s="82"/>
      <c r="O509" s="12"/>
    </row>
    <row r="510" spans="1:15" ht="13.5">
      <c r="A510" s="166"/>
      <c r="B510" s="12"/>
      <c r="F510" s="4"/>
      <c r="G510" s="4"/>
      <c r="H510" s="4"/>
      <c r="I510" s="161"/>
      <c r="J510" s="162"/>
      <c r="K510" s="161"/>
      <c r="L510" s="162"/>
      <c r="M510" s="163"/>
      <c r="N510" s="82"/>
      <c r="O510" s="12"/>
    </row>
    <row r="511" spans="1:15" ht="13.5">
      <c r="A511" s="166"/>
      <c r="B511" s="12"/>
      <c r="F511" s="4"/>
      <c r="G511" s="4"/>
      <c r="H511" s="4"/>
      <c r="I511" s="161"/>
      <c r="J511" s="162"/>
      <c r="K511" s="161"/>
      <c r="L511" s="162"/>
      <c r="M511" s="163"/>
      <c r="N511" s="82"/>
      <c r="O511" s="12"/>
    </row>
    <row r="512" spans="1:15" ht="13.5">
      <c r="A512" s="166"/>
      <c r="B512" s="12"/>
      <c r="F512" s="4"/>
      <c r="G512" s="4"/>
      <c r="H512" s="4"/>
      <c r="I512" s="161"/>
      <c r="J512" s="162"/>
      <c r="K512" s="161"/>
      <c r="L512" s="162"/>
      <c r="M512" s="163"/>
      <c r="N512" s="82"/>
      <c r="O512" s="12"/>
    </row>
    <row r="513" spans="1:15" ht="13.5">
      <c r="A513" s="166"/>
      <c r="B513" s="12"/>
      <c r="F513" s="4"/>
      <c r="G513" s="4"/>
      <c r="H513" s="4"/>
      <c r="I513" s="161"/>
      <c r="J513" s="162"/>
      <c r="K513" s="161"/>
      <c r="L513" s="162"/>
      <c r="M513" s="163"/>
      <c r="N513" s="82"/>
      <c r="O513" s="12"/>
    </row>
    <row r="514" spans="1:15" ht="13.5">
      <c r="A514" s="166"/>
      <c r="B514" s="12"/>
      <c r="F514" s="4"/>
      <c r="G514" s="4"/>
      <c r="H514" s="4"/>
      <c r="I514" s="161"/>
      <c r="J514" s="162"/>
      <c r="K514" s="161"/>
      <c r="L514" s="162"/>
      <c r="M514" s="163"/>
      <c r="N514" s="82"/>
      <c r="O514" s="12"/>
    </row>
    <row r="515" spans="1:15" ht="13.5">
      <c r="A515" s="166"/>
      <c r="B515" s="12"/>
      <c r="F515" s="4"/>
      <c r="G515" s="4"/>
      <c r="H515" s="4"/>
      <c r="I515" s="161"/>
      <c r="J515" s="162"/>
      <c r="K515" s="161"/>
      <c r="L515" s="162"/>
      <c r="M515" s="163"/>
      <c r="N515" s="82"/>
      <c r="O515" s="12"/>
    </row>
    <row r="516" spans="1:15" ht="13.5">
      <c r="A516" s="166"/>
      <c r="B516" s="12"/>
      <c r="F516" s="4"/>
      <c r="G516" s="4"/>
      <c r="H516" s="4"/>
      <c r="I516" s="161"/>
      <c r="J516" s="162"/>
      <c r="K516" s="161"/>
      <c r="L516" s="162"/>
      <c r="M516" s="163"/>
      <c r="N516" s="82"/>
      <c r="O516" s="12"/>
    </row>
    <row r="517" spans="1:15" ht="13.5">
      <c r="A517" s="166"/>
      <c r="B517" s="12"/>
      <c r="F517" s="4"/>
      <c r="G517" s="4"/>
      <c r="H517" s="4"/>
      <c r="I517" s="161"/>
      <c r="J517" s="162"/>
      <c r="K517" s="161"/>
      <c r="L517" s="162"/>
      <c r="M517" s="163"/>
      <c r="N517" s="82"/>
      <c r="O517" s="12"/>
    </row>
    <row r="518" spans="1:15" ht="13.5">
      <c r="A518" s="166"/>
      <c r="B518" s="12"/>
      <c r="F518" s="4"/>
      <c r="G518" s="4"/>
      <c r="H518" s="4"/>
      <c r="I518" s="161"/>
      <c r="J518" s="162"/>
      <c r="K518" s="161"/>
      <c r="L518" s="162"/>
      <c r="M518" s="163"/>
      <c r="N518" s="82"/>
      <c r="O518" s="12"/>
    </row>
    <row r="519" spans="1:15" ht="13.5">
      <c r="A519" s="166"/>
      <c r="B519" s="12"/>
      <c r="F519" s="4"/>
      <c r="G519" s="4"/>
      <c r="H519" s="4"/>
      <c r="I519" s="161"/>
      <c r="J519" s="162"/>
      <c r="K519" s="161"/>
      <c r="L519" s="162"/>
      <c r="M519" s="163"/>
      <c r="N519" s="82"/>
      <c r="O519" s="12"/>
    </row>
    <row r="520" spans="1:15" ht="13.5">
      <c r="A520" s="166"/>
      <c r="B520" s="12"/>
      <c r="F520" s="4"/>
      <c r="G520" s="4"/>
      <c r="H520" s="4"/>
      <c r="I520" s="161"/>
      <c r="J520" s="162"/>
      <c r="K520" s="161"/>
      <c r="L520" s="162"/>
      <c r="M520" s="163"/>
      <c r="N520" s="82"/>
      <c r="O520" s="12"/>
    </row>
    <row r="521" spans="1:15" ht="13.5">
      <c r="A521" s="166"/>
      <c r="B521" s="12"/>
      <c r="F521" s="4"/>
      <c r="G521" s="4"/>
      <c r="H521" s="4"/>
      <c r="I521" s="161"/>
      <c r="J521" s="162"/>
      <c r="K521" s="161"/>
      <c r="L521" s="162"/>
      <c r="M521" s="163"/>
      <c r="N521" s="82"/>
      <c r="O521" s="12"/>
    </row>
    <row r="522" spans="1:15" ht="13.5">
      <c r="A522" s="166"/>
      <c r="B522" s="12"/>
      <c r="F522" s="4"/>
      <c r="G522" s="4"/>
      <c r="H522" s="4"/>
      <c r="I522" s="161"/>
      <c r="J522" s="162"/>
      <c r="K522" s="161"/>
      <c r="L522" s="162"/>
      <c r="M522" s="163"/>
      <c r="N522" s="82"/>
      <c r="O522" s="12"/>
    </row>
    <row r="523" spans="1:15" ht="13.5">
      <c r="A523" s="166"/>
      <c r="B523" s="12"/>
      <c r="F523" s="4"/>
      <c r="G523" s="4"/>
      <c r="H523" s="4"/>
      <c r="I523" s="161"/>
      <c r="J523" s="162"/>
      <c r="K523" s="161"/>
      <c r="L523" s="162"/>
      <c r="M523" s="163"/>
      <c r="N523" s="82"/>
      <c r="O523" s="12"/>
    </row>
    <row r="524" spans="1:15" ht="13.5">
      <c r="A524" s="166"/>
      <c r="B524" s="12"/>
      <c r="F524" s="4"/>
      <c r="G524" s="4"/>
      <c r="H524" s="4"/>
      <c r="I524" s="161"/>
      <c r="J524" s="162"/>
      <c r="K524" s="161"/>
      <c r="L524" s="162"/>
      <c r="M524" s="163"/>
      <c r="N524" s="82"/>
      <c r="O524" s="12"/>
    </row>
    <row r="525" spans="1:15" ht="13.5">
      <c r="A525" s="166"/>
      <c r="B525" s="12"/>
      <c r="F525" s="4"/>
      <c r="G525" s="4"/>
      <c r="H525" s="4"/>
      <c r="I525" s="161"/>
      <c r="J525" s="162"/>
      <c r="K525" s="161"/>
      <c r="L525" s="162"/>
      <c r="M525" s="163"/>
      <c r="N525" s="82"/>
      <c r="O525" s="12"/>
    </row>
    <row r="526" spans="1:15" ht="13.5">
      <c r="A526" s="166"/>
      <c r="B526" s="12"/>
      <c r="F526" s="4"/>
      <c r="G526" s="4"/>
      <c r="H526" s="4"/>
      <c r="I526" s="161"/>
      <c r="J526" s="162"/>
      <c r="K526" s="161"/>
      <c r="L526" s="162"/>
      <c r="M526" s="163"/>
      <c r="N526" s="82"/>
      <c r="O526" s="12"/>
    </row>
    <row r="527" spans="1:15" ht="13.5">
      <c r="A527" s="166"/>
      <c r="B527" s="12"/>
      <c r="F527" s="4"/>
      <c r="G527" s="4"/>
      <c r="H527" s="4"/>
      <c r="I527" s="161"/>
      <c r="J527" s="162"/>
      <c r="K527" s="161"/>
      <c r="L527" s="162"/>
      <c r="M527" s="163"/>
      <c r="N527" s="82"/>
      <c r="O527" s="12"/>
    </row>
    <row r="528" spans="1:15" ht="13.5">
      <c r="A528" s="166"/>
      <c r="B528" s="12"/>
      <c r="F528" s="4"/>
      <c r="G528" s="4"/>
      <c r="H528" s="4"/>
      <c r="I528" s="161"/>
      <c r="J528" s="162"/>
      <c r="K528" s="161"/>
      <c r="L528" s="162"/>
      <c r="M528" s="163"/>
      <c r="N528" s="82"/>
      <c r="O528" s="12"/>
    </row>
    <row r="529" spans="1:15" ht="13.5">
      <c r="A529" s="166"/>
      <c r="B529" s="12"/>
      <c r="F529" s="4"/>
      <c r="G529" s="4"/>
      <c r="H529" s="4"/>
      <c r="I529" s="161"/>
      <c r="J529" s="162"/>
      <c r="K529" s="161"/>
      <c r="L529" s="162"/>
      <c r="M529" s="163"/>
      <c r="N529" s="82"/>
      <c r="O529" s="12"/>
    </row>
    <row r="530" spans="1:15" ht="13.5">
      <c r="A530" s="166"/>
      <c r="B530" s="12"/>
      <c r="F530" s="4"/>
      <c r="G530" s="4"/>
      <c r="H530" s="4"/>
      <c r="I530" s="161"/>
      <c r="J530" s="162"/>
      <c r="K530" s="161"/>
      <c r="L530" s="162"/>
      <c r="M530" s="163"/>
      <c r="N530" s="82"/>
      <c r="O530" s="12"/>
    </row>
    <row r="531" spans="1:15" ht="13.5">
      <c r="A531" s="166"/>
      <c r="B531" s="12"/>
      <c r="F531" s="4"/>
      <c r="G531" s="4"/>
      <c r="H531" s="4"/>
      <c r="I531" s="161"/>
      <c r="J531" s="162"/>
      <c r="K531" s="161"/>
      <c r="L531" s="162"/>
      <c r="M531" s="163"/>
      <c r="N531" s="82"/>
      <c r="O531" s="12"/>
    </row>
    <row r="532" spans="1:15" ht="13.5">
      <c r="A532" s="166"/>
      <c r="B532" s="12"/>
      <c r="F532" s="4"/>
      <c r="G532" s="4"/>
      <c r="H532" s="4"/>
      <c r="I532" s="161"/>
      <c r="J532" s="162"/>
      <c r="K532" s="161"/>
      <c r="L532" s="162"/>
      <c r="M532" s="163"/>
      <c r="N532" s="82"/>
      <c r="O532" s="12"/>
    </row>
    <row r="533" spans="1:15" ht="13.5">
      <c r="A533" s="166"/>
      <c r="B533" s="12"/>
      <c r="F533" s="4"/>
      <c r="G533" s="4"/>
      <c r="H533" s="4"/>
      <c r="I533" s="161"/>
      <c r="J533" s="162"/>
      <c r="K533" s="161"/>
      <c r="L533" s="162"/>
      <c r="M533" s="163"/>
      <c r="N533" s="82"/>
      <c r="O533" s="12"/>
    </row>
    <row r="534" spans="1:15" ht="13.5">
      <c r="A534" s="166"/>
      <c r="B534" s="12"/>
      <c r="F534" s="4"/>
      <c r="G534" s="4"/>
      <c r="H534" s="4"/>
      <c r="I534" s="161"/>
      <c r="J534" s="162"/>
      <c r="K534" s="161"/>
      <c r="L534" s="162"/>
      <c r="M534" s="163"/>
      <c r="N534" s="82"/>
      <c r="O534" s="12"/>
    </row>
    <row r="535" spans="1:15" ht="13.5">
      <c r="A535" s="166"/>
      <c r="B535" s="12"/>
      <c r="F535" s="4"/>
      <c r="G535" s="4"/>
      <c r="H535" s="4"/>
      <c r="I535" s="161"/>
      <c r="J535" s="162"/>
      <c r="K535" s="161"/>
      <c r="L535" s="162"/>
      <c r="M535" s="163"/>
      <c r="N535" s="82"/>
      <c r="O535" s="12"/>
    </row>
    <row r="536" spans="1:15" ht="13.5">
      <c r="A536" s="166"/>
      <c r="B536" s="12"/>
      <c r="F536" s="4"/>
      <c r="G536" s="4"/>
      <c r="H536" s="4"/>
      <c r="I536" s="161"/>
      <c r="J536" s="162"/>
      <c r="K536" s="161"/>
      <c r="L536" s="162"/>
      <c r="M536" s="163"/>
      <c r="N536" s="82"/>
      <c r="O536" s="12"/>
    </row>
    <row r="537" spans="1:15" ht="13.5">
      <c r="A537" s="166"/>
      <c r="B537" s="12"/>
      <c r="F537" s="4"/>
      <c r="G537" s="4"/>
      <c r="H537" s="4"/>
      <c r="I537" s="161"/>
      <c r="J537" s="162"/>
      <c r="K537" s="161"/>
      <c r="L537" s="162"/>
      <c r="M537" s="163"/>
      <c r="N537" s="82"/>
      <c r="O537" s="12"/>
    </row>
    <row r="538" spans="1:15" ht="13.5">
      <c r="A538" s="166"/>
      <c r="B538" s="12"/>
      <c r="F538" s="4"/>
      <c r="G538" s="4"/>
      <c r="H538" s="4"/>
      <c r="I538" s="161"/>
      <c r="J538" s="162"/>
      <c r="K538" s="161"/>
      <c r="L538" s="162"/>
      <c r="M538" s="163"/>
      <c r="N538" s="82"/>
      <c r="O538" s="12"/>
    </row>
    <row r="539" spans="1:15" ht="13.5">
      <c r="A539" s="166"/>
      <c r="B539" s="12"/>
      <c r="F539" s="4"/>
      <c r="G539" s="4"/>
      <c r="H539" s="4"/>
      <c r="I539" s="161"/>
      <c r="J539" s="162"/>
      <c r="K539" s="161"/>
      <c r="L539" s="162"/>
      <c r="M539" s="163"/>
      <c r="N539" s="82"/>
      <c r="O539" s="12"/>
    </row>
    <row r="540" spans="1:15" ht="13.5">
      <c r="A540" s="166"/>
      <c r="B540" s="12"/>
      <c r="F540" s="4"/>
      <c r="G540" s="4"/>
      <c r="H540" s="4"/>
      <c r="I540" s="161"/>
      <c r="J540" s="162"/>
      <c r="K540" s="161"/>
      <c r="L540" s="162"/>
      <c r="M540" s="163"/>
      <c r="N540" s="82"/>
      <c r="O540" s="12"/>
    </row>
    <row r="541" spans="1:15" ht="13.5">
      <c r="A541" s="166"/>
      <c r="B541" s="12"/>
      <c r="F541" s="4"/>
      <c r="G541" s="4"/>
      <c r="H541" s="4"/>
      <c r="I541" s="161"/>
      <c r="J541" s="162"/>
      <c r="K541" s="161"/>
      <c r="L541" s="162"/>
      <c r="M541" s="163"/>
      <c r="N541" s="82"/>
      <c r="O541" s="12"/>
    </row>
    <row r="542" spans="1:15" ht="13.5">
      <c r="A542" s="166"/>
      <c r="B542" s="12"/>
      <c r="F542" s="4"/>
      <c r="G542" s="4"/>
      <c r="H542" s="4"/>
      <c r="I542" s="161"/>
      <c r="J542" s="162"/>
      <c r="K542" s="161"/>
      <c r="L542" s="162"/>
      <c r="M542" s="163"/>
      <c r="N542" s="82"/>
      <c r="O542" s="12"/>
    </row>
    <row r="543" spans="1:15" ht="13.5">
      <c r="A543" s="166"/>
      <c r="B543" s="12"/>
      <c r="F543" s="4"/>
      <c r="G543" s="4"/>
      <c r="H543" s="4"/>
      <c r="I543" s="161"/>
      <c r="J543" s="162"/>
      <c r="K543" s="161"/>
      <c r="L543" s="162"/>
      <c r="M543" s="163"/>
      <c r="N543" s="82"/>
      <c r="O543" s="12"/>
    </row>
    <row r="544" spans="1:15" ht="13.5">
      <c r="A544" s="166"/>
      <c r="B544" s="12"/>
      <c r="F544" s="4"/>
      <c r="G544" s="4"/>
      <c r="H544" s="4"/>
      <c r="I544" s="161"/>
      <c r="J544" s="162"/>
      <c r="K544" s="161"/>
      <c r="L544" s="162"/>
      <c r="M544" s="163"/>
      <c r="N544" s="82"/>
      <c r="O544" s="12"/>
    </row>
    <row r="545" spans="1:15" ht="13.5">
      <c r="A545" s="166"/>
      <c r="B545" s="12"/>
      <c r="F545" s="4"/>
      <c r="G545" s="4"/>
      <c r="H545" s="4"/>
      <c r="I545" s="161"/>
      <c r="J545" s="162"/>
      <c r="K545" s="161"/>
      <c r="L545" s="162"/>
      <c r="M545" s="163"/>
      <c r="N545" s="82"/>
      <c r="O545" s="12"/>
    </row>
    <row r="546" spans="1:15" ht="13.5">
      <c r="A546" s="166"/>
      <c r="B546" s="12"/>
      <c r="F546" s="4"/>
      <c r="G546" s="4"/>
      <c r="H546" s="4"/>
      <c r="I546" s="161"/>
      <c r="J546" s="162"/>
      <c r="K546" s="161"/>
      <c r="L546" s="162"/>
      <c r="M546" s="163"/>
      <c r="N546" s="82"/>
      <c r="O546" s="12"/>
    </row>
    <row r="547" spans="1:15" ht="13.5">
      <c r="A547" s="166"/>
      <c r="B547" s="12"/>
      <c r="F547" s="4"/>
      <c r="G547" s="4"/>
      <c r="H547" s="4"/>
      <c r="I547" s="161"/>
      <c r="J547" s="162"/>
      <c r="K547" s="161"/>
      <c r="L547" s="162"/>
      <c r="M547" s="163"/>
      <c r="N547" s="82"/>
      <c r="O547" s="12"/>
    </row>
    <row r="548" spans="1:15" ht="13.5">
      <c r="A548" s="166"/>
      <c r="B548" s="12"/>
      <c r="F548" s="4"/>
      <c r="G548" s="4"/>
      <c r="H548" s="4"/>
      <c r="I548" s="161"/>
      <c r="J548" s="162"/>
      <c r="K548" s="161"/>
      <c r="L548" s="162"/>
      <c r="M548" s="163"/>
      <c r="N548" s="82"/>
      <c r="O548" s="12"/>
    </row>
    <row r="549" spans="1:15" ht="13.5">
      <c r="A549" s="166"/>
      <c r="B549" s="12"/>
      <c r="F549" s="4"/>
      <c r="G549" s="4"/>
      <c r="H549" s="4"/>
      <c r="I549" s="161"/>
      <c r="J549" s="162"/>
      <c r="K549" s="161"/>
      <c r="L549" s="162"/>
      <c r="M549" s="163"/>
      <c r="N549" s="82"/>
      <c r="O549" s="12"/>
    </row>
  </sheetData>
  <mergeCells count="20">
    <mergeCell ref="K6:L6"/>
    <mergeCell ref="M6:N6"/>
    <mergeCell ref="C7:D7"/>
    <mergeCell ref="E7:F7"/>
    <mergeCell ref="G7:H7"/>
    <mergeCell ref="I7:J7"/>
    <mergeCell ref="K7:L7"/>
    <mergeCell ref="M7:N7"/>
    <mergeCell ref="I6:J6"/>
    <mergeCell ref="A6:A7"/>
    <mergeCell ref="B6:B7"/>
    <mergeCell ref="C6:D6"/>
    <mergeCell ref="E6:F6"/>
    <mergeCell ref="G6:H6"/>
    <mergeCell ref="A2:F2"/>
    <mergeCell ref="G2:L2"/>
    <mergeCell ref="A3:F3"/>
    <mergeCell ref="G3:L3"/>
    <mergeCell ref="A4:F4"/>
    <mergeCell ref="G4:L4"/>
  </mergeCells>
  <phoneticPr fontId="3" type="noConversion"/>
  <pageMargins left="0.7" right="0.7" top="0.75" bottom="0.75" header="0.3" footer="0.3"/>
  <pageSetup paperSize="9" scale="11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2016-10-14T06:28:06Z</dcterms:created>
  <dcterms:modified xsi:type="dcterms:W3CDTF">2017-04-05T09:51:06Z</dcterms:modified>
</cp:coreProperties>
</file>